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defaultThemeVersion="124226"/>
  <mc:AlternateContent xmlns:mc="http://schemas.openxmlformats.org/markup-compatibility/2006">
    <mc:Choice Requires="x15">
      <x15ac:absPath xmlns:x15ac="http://schemas.microsoft.com/office/spreadsheetml/2010/11/ac" url="\\repli\nas\Share\share\令和7年度\03委託・受託事業\労働保険\2_年度更新\"/>
    </mc:Choice>
  </mc:AlternateContent>
  <xr:revisionPtr revIDLastSave="0" documentId="13_ncr:1_{D4CCA59D-D565-494A-90B1-ACC793DAEB13}" xr6:coauthVersionLast="47" xr6:coauthVersionMax="47" xr10:uidLastSave="{00000000-0000-0000-0000-000000000000}"/>
  <bookViews>
    <workbookView xWindow="1950" yWindow="1125" windowWidth="24570" windowHeight="15075" tabRatio="693" activeTab="2" xr2:uid="{00000000-000D-0000-FFFF-FFFF00000000}"/>
  </bookViews>
  <sheets>
    <sheet name="入力方法 集計表" sheetId="5" r:id="rId1"/>
    <sheet name="入力方法 報告書" sheetId="6" r:id="rId2"/>
    <sheet name="集計表" sheetId="1" r:id="rId3"/>
    <sheet name="報告書" sheetId="2" r:id="rId4"/>
    <sheet name="入力方法 報告書 (末尾6がある場合)" sheetId="7" r:id="rId5"/>
  </sheets>
  <definedNames>
    <definedName name="_xlnm.Print_Area" localSheetId="2">集計表!$A$1:$AE$38</definedName>
    <definedName name="_xlnm.Print_Area" localSheetId="0">'入力方法 集計表'!$A$1:$AE$38</definedName>
    <definedName name="_xlnm.Print_Area" localSheetId="3">報告書!$A$1:$BJ$57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7" i="1" l="1"/>
  <c r="G3" i="2" l="1"/>
  <c r="E6" i="2"/>
  <c r="E4" i="2"/>
  <c r="C5" i="2"/>
  <c r="AH12" i="1"/>
  <c r="AK12" i="1" s="1"/>
  <c r="AH11" i="1"/>
  <c r="CQ11" i="1" s="1"/>
  <c r="F12" i="2"/>
  <c r="F7" i="2"/>
  <c r="T27" i="1"/>
  <c r="G24" i="2" s="1"/>
  <c r="AK15" i="1"/>
  <c r="AK16" i="1"/>
  <c r="AK17" i="1"/>
  <c r="AK18" i="1"/>
  <c r="AK19" i="1"/>
  <c r="AK20" i="1"/>
  <c r="AK21" i="1"/>
  <c r="AK22" i="1"/>
  <c r="AK23" i="1"/>
  <c r="AK24" i="1"/>
  <c r="AK25" i="1"/>
  <c r="AN14" i="1"/>
  <c r="AN15" i="1"/>
  <c r="AN16" i="1"/>
  <c r="AN17" i="1"/>
  <c r="AN18" i="1"/>
  <c r="AN19" i="1"/>
  <c r="AN20" i="1"/>
  <c r="AN21" i="1"/>
  <c r="AN22" i="1"/>
  <c r="AN23" i="1"/>
  <c r="AN24" i="1"/>
  <c r="AN25" i="1"/>
  <c r="AL15" i="1"/>
  <c r="AL16" i="1"/>
  <c r="AL17" i="1"/>
  <c r="AL18" i="1"/>
  <c r="AL19" i="1"/>
  <c r="AL20" i="1"/>
  <c r="AL21" i="1"/>
  <c r="AL22" i="1"/>
  <c r="AL23" i="1"/>
  <c r="AL24" i="1"/>
  <c r="AL25" i="1"/>
  <c r="AO11" i="1"/>
  <c r="AO12" i="1"/>
  <c r="AO13" i="1"/>
  <c r="AO14" i="1"/>
  <c r="AO15" i="1"/>
  <c r="AO16" i="1"/>
  <c r="AO17" i="1"/>
  <c r="AO18" i="1"/>
  <c r="AO19" i="1"/>
  <c r="AO20" i="1"/>
  <c r="AO21" i="1"/>
  <c r="AO22" i="1"/>
  <c r="AO23" i="1"/>
  <c r="AO24" i="1"/>
  <c r="AO25" i="1"/>
  <c r="AR11" i="1"/>
  <c r="AR12" i="1"/>
  <c r="AR13" i="1"/>
  <c r="AR14" i="1"/>
  <c r="AR15" i="1"/>
  <c r="AR16" i="1"/>
  <c r="AR17" i="1"/>
  <c r="AR18" i="1"/>
  <c r="AR19" i="1"/>
  <c r="AR20" i="1"/>
  <c r="AR21" i="1"/>
  <c r="AR22" i="1"/>
  <c r="AR23" i="1"/>
  <c r="AR24" i="1"/>
  <c r="AR25" i="1"/>
  <c r="AP11" i="1"/>
  <c r="AP12" i="1"/>
  <c r="AP13" i="1"/>
  <c r="AP14" i="1"/>
  <c r="AP15" i="1"/>
  <c r="AP16" i="1"/>
  <c r="AP17" i="1"/>
  <c r="AP18" i="1"/>
  <c r="AP19" i="1"/>
  <c r="AP20" i="1"/>
  <c r="AP21" i="1"/>
  <c r="AP22" i="1"/>
  <c r="AP23" i="1"/>
  <c r="AP24" i="1"/>
  <c r="AP25" i="1"/>
  <c r="AS11" i="1"/>
  <c r="AS12" i="1"/>
  <c r="AS13" i="1"/>
  <c r="AS14" i="1"/>
  <c r="AS15" i="1"/>
  <c r="AS16" i="1"/>
  <c r="AS17" i="1"/>
  <c r="AS18" i="1"/>
  <c r="AS19" i="1"/>
  <c r="AS20" i="1"/>
  <c r="AS21" i="1"/>
  <c r="AS22" i="1"/>
  <c r="AS23" i="1"/>
  <c r="AS24" i="1"/>
  <c r="AS25" i="1"/>
  <c r="AV11" i="1"/>
  <c r="AV12" i="1"/>
  <c r="AV13" i="1"/>
  <c r="AV14" i="1"/>
  <c r="AV15" i="1"/>
  <c r="AV16" i="1"/>
  <c r="AV17" i="1"/>
  <c r="AV18" i="1"/>
  <c r="AV19" i="1"/>
  <c r="AV20" i="1"/>
  <c r="AV21" i="1"/>
  <c r="AV22" i="1"/>
  <c r="AV23" i="1"/>
  <c r="AV24" i="1"/>
  <c r="AV25" i="1"/>
  <c r="AT11" i="1"/>
  <c r="AT12" i="1"/>
  <c r="AT13" i="1"/>
  <c r="AT14" i="1"/>
  <c r="AT15" i="1"/>
  <c r="AT16" i="1"/>
  <c r="AT17" i="1"/>
  <c r="AT18" i="1"/>
  <c r="AT19" i="1"/>
  <c r="AT20" i="1"/>
  <c r="AT21" i="1"/>
  <c r="AT22" i="1"/>
  <c r="AT23" i="1"/>
  <c r="AT24" i="1"/>
  <c r="AT25" i="1"/>
  <c r="AW11" i="1"/>
  <c r="AW12" i="1"/>
  <c r="AW13" i="1"/>
  <c r="AW14" i="1"/>
  <c r="AW15" i="1"/>
  <c r="AW16" i="1"/>
  <c r="AW17" i="1"/>
  <c r="AW18" i="1"/>
  <c r="AW19" i="1"/>
  <c r="AW20" i="1"/>
  <c r="AW21" i="1"/>
  <c r="AW22" i="1"/>
  <c r="AW23" i="1"/>
  <c r="AW24" i="1"/>
  <c r="AW25" i="1"/>
  <c r="AZ11" i="1"/>
  <c r="AZ12" i="1"/>
  <c r="AZ13" i="1"/>
  <c r="AZ14" i="1"/>
  <c r="AZ15" i="1"/>
  <c r="AZ16" i="1"/>
  <c r="AZ17" i="1"/>
  <c r="AZ18" i="1"/>
  <c r="AZ19" i="1"/>
  <c r="AZ20" i="1"/>
  <c r="AZ21" i="1"/>
  <c r="AZ22" i="1"/>
  <c r="AZ23" i="1"/>
  <c r="AZ24" i="1"/>
  <c r="AZ25" i="1"/>
  <c r="AX11" i="1"/>
  <c r="AX12" i="1"/>
  <c r="AX13" i="1"/>
  <c r="AX14" i="1"/>
  <c r="AX15" i="1"/>
  <c r="AX16" i="1"/>
  <c r="AX17" i="1"/>
  <c r="AX18" i="1"/>
  <c r="AX19" i="1"/>
  <c r="AX20" i="1"/>
  <c r="AX21" i="1"/>
  <c r="AX22" i="1"/>
  <c r="AX23" i="1"/>
  <c r="AX24" i="1"/>
  <c r="AX25" i="1"/>
  <c r="BA11" i="1"/>
  <c r="BA12" i="1"/>
  <c r="BA13" i="1"/>
  <c r="BA14" i="1"/>
  <c r="BA15" i="1"/>
  <c r="BA16" i="1"/>
  <c r="BA17" i="1"/>
  <c r="BA18" i="1"/>
  <c r="BA19" i="1"/>
  <c r="BA20" i="1"/>
  <c r="BA21" i="1"/>
  <c r="BA22" i="1"/>
  <c r="BA23" i="1"/>
  <c r="BA24" i="1"/>
  <c r="BA25" i="1"/>
  <c r="BD11" i="1"/>
  <c r="BD12" i="1"/>
  <c r="BD13" i="1"/>
  <c r="BD14" i="1"/>
  <c r="BD15" i="1"/>
  <c r="BD16" i="1"/>
  <c r="BD17" i="1"/>
  <c r="BD18" i="1"/>
  <c r="BD19" i="1"/>
  <c r="BD20" i="1"/>
  <c r="BD21" i="1"/>
  <c r="BD22" i="1"/>
  <c r="BD23" i="1"/>
  <c r="BD24" i="1"/>
  <c r="BD25" i="1"/>
  <c r="BB11" i="1"/>
  <c r="BB12" i="1"/>
  <c r="BB13" i="1"/>
  <c r="BB14" i="1"/>
  <c r="BB15" i="1"/>
  <c r="BB16" i="1"/>
  <c r="BB17" i="1"/>
  <c r="BB18" i="1"/>
  <c r="BB19" i="1"/>
  <c r="BB20" i="1"/>
  <c r="BB21" i="1"/>
  <c r="BB22" i="1"/>
  <c r="BB23" i="1"/>
  <c r="BB24" i="1"/>
  <c r="BB25" i="1"/>
  <c r="BE11" i="1"/>
  <c r="BE12" i="1"/>
  <c r="BE13" i="1"/>
  <c r="BE14" i="1"/>
  <c r="BE15" i="1"/>
  <c r="BE16" i="1"/>
  <c r="BE17" i="1"/>
  <c r="BE18" i="1"/>
  <c r="BE19" i="1"/>
  <c r="BE20" i="1"/>
  <c r="BE21" i="1"/>
  <c r="BE22" i="1"/>
  <c r="BE23" i="1"/>
  <c r="BE24" i="1"/>
  <c r="BE25" i="1"/>
  <c r="BH11" i="1"/>
  <c r="BH12" i="1"/>
  <c r="BH13" i="1"/>
  <c r="BH14" i="1"/>
  <c r="BH15" i="1"/>
  <c r="BH16" i="1"/>
  <c r="BH17" i="1"/>
  <c r="BH18" i="1"/>
  <c r="BH19" i="1"/>
  <c r="BH20" i="1"/>
  <c r="BH21" i="1"/>
  <c r="BH22" i="1"/>
  <c r="BH23" i="1"/>
  <c r="BH24" i="1"/>
  <c r="BH25" i="1"/>
  <c r="BF11" i="1"/>
  <c r="BF12" i="1"/>
  <c r="BF13" i="1"/>
  <c r="BF14" i="1"/>
  <c r="BF15" i="1"/>
  <c r="BF16" i="1"/>
  <c r="BF17" i="1"/>
  <c r="BF18" i="1"/>
  <c r="BF19" i="1"/>
  <c r="BF20" i="1"/>
  <c r="BF21" i="1"/>
  <c r="BF22" i="1"/>
  <c r="BF23" i="1"/>
  <c r="BF24" i="1"/>
  <c r="BF25" i="1"/>
  <c r="BI11" i="1"/>
  <c r="BI12" i="1"/>
  <c r="BI13" i="1"/>
  <c r="BI14" i="1"/>
  <c r="BI15" i="1"/>
  <c r="BI16" i="1"/>
  <c r="BI17" i="1"/>
  <c r="BI18" i="1"/>
  <c r="BI19" i="1"/>
  <c r="BI20" i="1"/>
  <c r="BI21" i="1"/>
  <c r="BI22" i="1"/>
  <c r="BI23" i="1"/>
  <c r="BI24" i="1"/>
  <c r="BI25" i="1"/>
  <c r="BL11" i="1"/>
  <c r="BL12" i="1"/>
  <c r="BL13" i="1"/>
  <c r="BL14" i="1"/>
  <c r="BL15" i="1"/>
  <c r="BL16" i="1"/>
  <c r="BL17" i="1"/>
  <c r="BL18" i="1"/>
  <c r="BL19" i="1"/>
  <c r="BL20" i="1"/>
  <c r="BL21" i="1"/>
  <c r="BL22" i="1"/>
  <c r="BL23" i="1"/>
  <c r="BL24" i="1"/>
  <c r="BL25" i="1"/>
  <c r="BJ11" i="1"/>
  <c r="BJ12" i="1"/>
  <c r="BJ13" i="1"/>
  <c r="BJ14" i="1"/>
  <c r="BJ15" i="1"/>
  <c r="BJ16" i="1"/>
  <c r="BJ17" i="1"/>
  <c r="BJ18" i="1"/>
  <c r="BJ19" i="1"/>
  <c r="BJ20" i="1"/>
  <c r="BJ21" i="1"/>
  <c r="BJ22" i="1"/>
  <c r="BJ23" i="1"/>
  <c r="BJ24" i="1"/>
  <c r="BJ25" i="1"/>
  <c r="BM11" i="1"/>
  <c r="BM12" i="1"/>
  <c r="BM13" i="1"/>
  <c r="BM14" i="1"/>
  <c r="BM15" i="1"/>
  <c r="BM16" i="1"/>
  <c r="BM17" i="1"/>
  <c r="BM18" i="1"/>
  <c r="BM19" i="1"/>
  <c r="BM20" i="1"/>
  <c r="BM21" i="1"/>
  <c r="BM22" i="1"/>
  <c r="BM23" i="1"/>
  <c r="BM24" i="1"/>
  <c r="BM25" i="1"/>
  <c r="BP11" i="1"/>
  <c r="BP12" i="1"/>
  <c r="BP13" i="1"/>
  <c r="BP14" i="1"/>
  <c r="BP15" i="1"/>
  <c r="BP16" i="1"/>
  <c r="BP17" i="1"/>
  <c r="BP18" i="1"/>
  <c r="BP19" i="1"/>
  <c r="BP20" i="1"/>
  <c r="BP21" i="1"/>
  <c r="BP22" i="1"/>
  <c r="BP23" i="1"/>
  <c r="BP24" i="1"/>
  <c r="BP25" i="1"/>
  <c r="BN11" i="1"/>
  <c r="BN12" i="1"/>
  <c r="BN13" i="1"/>
  <c r="BN14" i="1"/>
  <c r="BN15" i="1"/>
  <c r="BN16" i="1"/>
  <c r="BN17" i="1"/>
  <c r="BN18" i="1"/>
  <c r="BN19" i="1"/>
  <c r="BN20" i="1"/>
  <c r="BN21" i="1"/>
  <c r="BN22" i="1"/>
  <c r="BN23" i="1"/>
  <c r="BN24" i="1"/>
  <c r="BN25" i="1"/>
  <c r="BQ11" i="1"/>
  <c r="BQ12" i="1"/>
  <c r="BQ13" i="1"/>
  <c r="BQ14" i="1"/>
  <c r="BQ15" i="1"/>
  <c r="BQ16" i="1"/>
  <c r="BQ17" i="1"/>
  <c r="BQ18" i="1"/>
  <c r="BQ19" i="1"/>
  <c r="BQ20" i="1"/>
  <c r="BQ21" i="1"/>
  <c r="BQ22" i="1"/>
  <c r="BQ23" i="1"/>
  <c r="BQ24" i="1"/>
  <c r="BQ25" i="1"/>
  <c r="BT11" i="1"/>
  <c r="BT12" i="1"/>
  <c r="BT13" i="1"/>
  <c r="BT14" i="1"/>
  <c r="BT15" i="1"/>
  <c r="BT16" i="1"/>
  <c r="BT17" i="1"/>
  <c r="BT18" i="1"/>
  <c r="BT19" i="1"/>
  <c r="BT20" i="1"/>
  <c r="BT21" i="1"/>
  <c r="BT22" i="1"/>
  <c r="BT23" i="1"/>
  <c r="BT24" i="1"/>
  <c r="BT25" i="1"/>
  <c r="BR11" i="1"/>
  <c r="BR12" i="1"/>
  <c r="BR13" i="1"/>
  <c r="BR14" i="1"/>
  <c r="BR15" i="1"/>
  <c r="BR16" i="1"/>
  <c r="BR17" i="1"/>
  <c r="BR18" i="1"/>
  <c r="BR19" i="1"/>
  <c r="BR20" i="1"/>
  <c r="BR21" i="1"/>
  <c r="BR22" i="1"/>
  <c r="BR23" i="1"/>
  <c r="BR24" i="1"/>
  <c r="BR25" i="1"/>
  <c r="BU11" i="1"/>
  <c r="BU12" i="1"/>
  <c r="BU13" i="1"/>
  <c r="BU14" i="1"/>
  <c r="BU15" i="1"/>
  <c r="BU16" i="1"/>
  <c r="BU17" i="1"/>
  <c r="BU18" i="1"/>
  <c r="BU19" i="1"/>
  <c r="BU20" i="1"/>
  <c r="BU21" i="1"/>
  <c r="BU22" i="1"/>
  <c r="BU23" i="1"/>
  <c r="BU24" i="1"/>
  <c r="BU25" i="1"/>
  <c r="BX11" i="1"/>
  <c r="BX12" i="1"/>
  <c r="BX13" i="1"/>
  <c r="BX14" i="1"/>
  <c r="BX15" i="1"/>
  <c r="BX16" i="1"/>
  <c r="BX17" i="1"/>
  <c r="BX18" i="1"/>
  <c r="BX19" i="1"/>
  <c r="BX20" i="1"/>
  <c r="BX21" i="1"/>
  <c r="BX22" i="1"/>
  <c r="BX23" i="1"/>
  <c r="BX24" i="1"/>
  <c r="BX25" i="1"/>
  <c r="BV11" i="1"/>
  <c r="BV12" i="1"/>
  <c r="BV13" i="1"/>
  <c r="BV14" i="1"/>
  <c r="BV15" i="1"/>
  <c r="BV16" i="1"/>
  <c r="BV17" i="1"/>
  <c r="BV18" i="1"/>
  <c r="BV19" i="1"/>
  <c r="BV20" i="1"/>
  <c r="BV21" i="1"/>
  <c r="BV22" i="1"/>
  <c r="BV23" i="1"/>
  <c r="BV24" i="1"/>
  <c r="BV25" i="1"/>
  <c r="BY11" i="1"/>
  <c r="BY12" i="1"/>
  <c r="AH13" i="1"/>
  <c r="AK13" i="1" s="1"/>
  <c r="BY13" i="1"/>
  <c r="BY14" i="1"/>
  <c r="BY15" i="1"/>
  <c r="BY16" i="1"/>
  <c r="BY17" i="1"/>
  <c r="BY18" i="1"/>
  <c r="BY19" i="1"/>
  <c r="BY20" i="1"/>
  <c r="BY21" i="1"/>
  <c r="BY22" i="1"/>
  <c r="BY23" i="1"/>
  <c r="BY24" i="1"/>
  <c r="BY25" i="1"/>
  <c r="CB11" i="1"/>
  <c r="CB12" i="1"/>
  <c r="CB13" i="1"/>
  <c r="CB14" i="1"/>
  <c r="CB15" i="1"/>
  <c r="CB16" i="1"/>
  <c r="CB17" i="1"/>
  <c r="CB18" i="1"/>
  <c r="CB19" i="1"/>
  <c r="CB20" i="1"/>
  <c r="CB21" i="1"/>
  <c r="CB22" i="1"/>
  <c r="CB23" i="1"/>
  <c r="CB24" i="1"/>
  <c r="CB25" i="1"/>
  <c r="BZ11" i="1"/>
  <c r="BZ12" i="1"/>
  <c r="BZ13" i="1"/>
  <c r="BZ14" i="1"/>
  <c r="BZ15" i="1"/>
  <c r="BZ16" i="1"/>
  <c r="BZ17" i="1"/>
  <c r="BZ18" i="1"/>
  <c r="BZ19" i="1"/>
  <c r="BZ20" i="1"/>
  <c r="BZ21" i="1"/>
  <c r="BZ22" i="1"/>
  <c r="BZ23" i="1"/>
  <c r="BZ24" i="1"/>
  <c r="BZ25" i="1"/>
  <c r="CF11" i="1"/>
  <c r="CF12" i="1"/>
  <c r="CF13" i="1"/>
  <c r="CF14" i="1"/>
  <c r="CF15" i="1"/>
  <c r="CF16" i="1"/>
  <c r="CF17" i="1"/>
  <c r="CF18" i="1"/>
  <c r="CF19" i="1"/>
  <c r="CF20" i="1"/>
  <c r="CF21" i="1"/>
  <c r="CF22" i="1"/>
  <c r="CF23" i="1"/>
  <c r="CF24" i="1"/>
  <c r="CF25" i="1"/>
  <c r="CD11" i="1"/>
  <c r="CD12" i="1"/>
  <c r="CD13" i="1"/>
  <c r="CD14" i="1"/>
  <c r="CD15" i="1"/>
  <c r="CD16" i="1"/>
  <c r="CD17" i="1"/>
  <c r="CD18" i="1"/>
  <c r="CD19" i="1"/>
  <c r="CD20" i="1"/>
  <c r="CD21" i="1"/>
  <c r="CD22" i="1"/>
  <c r="CD23" i="1"/>
  <c r="CD24" i="1"/>
  <c r="CD25" i="1"/>
  <c r="AM11" i="1"/>
  <c r="AM12" i="1"/>
  <c r="AM13" i="1"/>
  <c r="AM14" i="1"/>
  <c r="AM15" i="1"/>
  <c r="AM16" i="1"/>
  <c r="AM17" i="1"/>
  <c r="AM18" i="1"/>
  <c r="AM19" i="1"/>
  <c r="AM20" i="1"/>
  <c r="AM21" i="1"/>
  <c r="AM22" i="1"/>
  <c r="AM23" i="1"/>
  <c r="AM24" i="1"/>
  <c r="AM25" i="1"/>
  <c r="AQ11" i="1"/>
  <c r="AQ12" i="1"/>
  <c r="AQ13" i="1"/>
  <c r="AQ14" i="1"/>
  <c r="AQ15" i="1"/>
  <c r="AQ16" i="1"/>
  <c r="AQ17" i="1"/>
  <c r="AQ18" i="1"/>
  <c r="AQ19" i="1"/>
  <c r="AQ20" i="1"/>
  <c r="AQ21" i="1"/>
  <c r="AQ22" i="1"/>
  <c r="AQ23" i="1"/>
  <c r="AQ24" i="1"/>
  <c r="AQ25" i="1"/>
  <c r="AU11" i="1"/>
  <c r="AU12" i="1"/>
  <c r="AU13" i="1"/>
  <c r="AU14" i="1"/>
  <c r="AU15" i="1"/>
  <c r="AU16" i="1"/>
  <c r="AU17" i="1"/>
  <c r="AU18" i="1"/>
  <c r="AU19" i="1"/>
  <c r="AU20" i="1"/>
  <c r="AU21" i="1"/>
  <c r="AU22" i="1"/>
  <c r="AU23" i="1"/>
  <c r="AU24" i="1"/>
  <c r="AU25" i="1"/>
  <c r="AY11" i="1"/>
  <c r="AY12" i="1"/>
  <c r="AY13" i="1"/>
  <c r="AY14" i="1"/>
  <c r="AY15" i="1"/>
  <c r="AY16" i="1"/>
  <c r="AY17" i="1"/>
  <c r="AY18" i="1"/>
  <c r="AY19" i="1"/>
  <c r="AY20" i="1"/>
  <c r="AY21" i="1"/>
  <c r="AY22" i="1"/>
  <c r="AY23" i="1"/>
  <c r="AY24" i="1"/>
  <c r="AY25" i="1"/>
  <c r="BC11" i="1"/>
  <c r="BC12" i="1"/>
  <c r="BC13" i="1"/>
  <c r="BC14" i="1"/>
  <c r="BC15" i="1"/>
  <c r="BC16" i="1"/>
  <c r="BC17" i="1"/>
  <c r="BC18" i="1"/>
  <c r="BC19" i="1"/>
  <c r="BC20" i="1"/>
  <c r="BC21" i="1"/>
  <c r="BC22" i="1"/>
  <c r="BC23" i="1"/>
  <c r="BC24" i="1"/>
  <c r="BC25" i="1"/>
  <c r="BG11" i="1"/>
  <c r="BG12" i="1"/>
  <c r="BG13" i="1"/>
  <c r="BG14" i="1"/>
  <c r="BG15" i="1"/>
  <c r="BG16" i="1"/>
  <c r="BG17" i="1"/>
  <c r="BG18" i="1"/>
  <c r="BG19" i="1"/>
  <c r="BG20" i="1"/>
  <c r="BG21" i="1"/>
  <c r="BG22" i="1"/>
  <c r="BG23" i="1"/>
  <c r="BG24" i="1"/>
  <c r="BG25" i="1"/>
  <c r="BK11" i="1"/>
  <c r="BK12" i="1"/>
  <c r="BK13" i="1"/>
  <c r="BK14" i="1"/>
  <c r="BK15" i="1"/>
  <c r="BK16" i="1"/>
  <c r="BK17" i="1"/>
  <c r="BK18" i="1"/>
  <c r="BK19" i="1"/>
  <c r="BK20" i="1"/>
  <c r="BK21" i="1"/>
  <c r="BK22" i="1"/>
  <c r="BK23" i="1"/>
  <c r="BK24" i="1"/>
  <c r="BK25" i="1"/>
  <c r="BO11" i="1"/>
  <c r="BO12" i="1"/>
  <c r="BO13" i="1"/>
  <c r="BO14" i="1"/>
  <c r="BO15" i="1"/>
  <c r="BO16" i="1"/>
  <c r="BO17" i="1"/>
  <c r="BO18" i="1"/>
  <c r="BO19" i="1"/>
  <c r="BO20" i="1"/>
  <c r="BO21" i="1"/>
  <c r="BO22" i="1"/>
  <c r="BO23" i="1"/>
  <c r="BO24" i="1"/>
  <c r="BO25" i="1"/>
  <c r="BS11" i="1"/>
  <c r="BS12" i="1"/>
  <c r="BS13" i="1"/>
  <c r="BS14" i="1"/>
  <c r="BS15" i="1"/>
  <c r="BS16" i="1"/>
  <c r="BS17" i="1"/>
  <c r="BS18" i="1"/>
  <c r="BS19" i="1"/>
  <c r="BS20" i="1"/>
  <c r="BS21" i="1"/>
  <c r="BS22" i="1"/>
  <c r="BS23" i="1"/>
  <c r="BS24" i="1"/>
  <c r="BS25" i="1"/>
  <c r="BW11" i="1"/>
  <c r="BW12" i="1"/>
  <c r="BW13" i="1"/>
  <c r="BW14" i="1"/>
  <c r="BW15" i="1"/>
  <c r="BW16" i="1"/>
  <c r="BW17" i="1"/>
  <c r="BW18" i="1"/>
  <c r="BW19" i="1"/>
  <c r="BW20" i="1"/>
  <c r="BW21" i="1"/>
  <c r="BW22" i="1"/>
  <c r="BW23" i="1"/>
  <c r="BW24" i="1"/>
  <c r="BW25" i="1"/>
  <c r="CA11" i="1"/>
  <c r="CA12" i="1"/>
  <c r="CA13" i="1"/>
  <c r="CA14" i="1"/>
  <c r="CA15" i="1"/>
  <c r="CA16" i="1"/>
  <c r="CA17" i="1"/>
  <c r="CA18" i="1"/>
  <c r="CA19" i="1"/>
  <c r="CA20" i="1"/>
  <c r="CA21" i="1"/>
  <c r="CA22" i="1"/>
  <c r="CA23" i="1"/>
  <c r="CA24" i="1"/>
  <c r="CA25" i="1"/>
  <c r="CE11" i="1"/>
  <c r="CE12" i="1"/>
  <c r="CE13" i="1"/>
  <c r="CE14" i="1"/>
  <c r="CE15" i="1"/>
  <c r="CE16" i="1"/>
  <c r="CE17" i="1"/>
  <c r="CE18" i="1"/>
  <c r="CE19" i="1"/>
  <c r="CE20" i="1"/>
  <c r="CE21" i="1"/>
  <c r="CE22" i="1"/>
  <c r="CE23" i="1"/>
  <c r="CE24" i="1"/>
  <c r="CE25" i="1"/>
  <c r="AH14" i="1"/>
  <c r="AK14" i="1" s="1"/>
  <c r="AH15" i="1"/>
  <c r="AH16" i="1"/>
  <c r="AH17" i="1"/>
  <c r="CG17" i="1"/>
  <c r="CG16" i="1"/>
  <c r="CG11" i="1"/>
  <c r="CG12" i="1"/>
  <c r="CG13" i="1"/>
  <c r="CG14" i="1"/>
  <c r="CG15" i="1"/>
  <c r="CG18" i="1"/>
  <c r="CG19" i="1"/>
  <c r="CG20" i="1"/>
  <c r="CG21" i="1"/>
  <c r="CG22" i="1"/>
  <c r="CG23" i="1"/>
  <c r="CG24" i="1"/>
  <c r="CG25" i="1"/>
  <c r="CJ17" i="1"/>
  <c r="CJ16" i="1"/>
  <c r="CJ11" i="1"/>
  <c r="CJ12" i="1"/>
  <c r="CJ13" i="1"/>
  <c r="CJ14" i="1"/>
  <c r="CJ15" i="1"/>
  <c r="CJ18" i="1"/>
  <c r="CJ19" i="1"/>
  <c r="CJ20" i="1"/>
  <c r="CJ21" i="1"/>
  <c r="CJ22" i="1"/>
  <c r="CJ23" i="1"/>
  <c r="CJ24" i="1"/>
  <c r="CJ25" i="1"/>
  <c r="CH17" i="1"/>
  <c r="CH16" i="1"/>
  <c r="CH11" i="1"/>
  <c r="CH12" i="1"/>
  <c r="CH13" i="1"/>
  <c r="CH14" i="1"/>
  <c r="CH15" i="1"/>
  <c r="CH18" i="1"/>
  <c r="CH19" i="1"/>
  <c r="CH20" i="1"/>
  <c r="CH21" i="1"/>
  <c r="CH22" i="1"/>
  <c r="CH23" i="1"/>
  <c r="CH24" i="1"/>
  <c r="CH25" i="1"/>
  <c r="CK17" i="1"/>
  <c r="CK16" i="1"/>
  <c r="CK11" i="1"/>
  <c r="CK12" i="1"/>
  <c r="CK13" i="1"/>
  <c r="CK14" i="1"/>
  <c r="CK15" i="1"/>
  <c r="CK18" i="1"/>
  <c r="CK19" i="1"/>
  <c r="CK20" i="1"/>
  <c r="CK21" i="1"/>
  <c r="CK22" i="1"/>
  <c r="CK23" i="1"/>
  <c r="CK24" i="1"/>
  <c r="CK25" i="1"/>
  <c r="CN17" i="1"/>
  <c r="CN16" i="1"/>
  <c r="CN11" i="1"/>
  <c r="CN12" i="1"/>
  <c r="CN13" i="1"/>
  <c r="CN14" i="1"/>
  <c r="CN15" i="1"/>
  <c r="CN18" i="1"/>
  <c r="CN19" i="1"/>
  <c r="CN20" i="1"/>
  <c r="CN21" i="1"/>
  <c r="CN22" i="1"/>
  <c r="CN23" i="1"/>
  <c r="CN24" i="1"/>
  <c r="CN25" i="1"/>
  <c r="CL17" i="1"/>
  <c r="CL16" i="1"/>
  <c r="CL11" i="1"/>
  <c r="CL12" i="1"/>
  <c r="CL13" i="1"/>
  <c r="CL14" i="1"/>
  <c r="CL15" i="1"/>
  <c r="CL18" i="1"/>
  <c r="CL19" i="1"/>
  <c r="CL20" i="1"/>
  <c r="CL21" i="1"/>
  <c r="CL22" i="1"/>
  <c r="CL23" i="1"/>
  <c r="CL24" i="1"/>
  <c r="CL25" i="1"/>
  <c r="CI14" i="1"/>
  <c r="CI17" i="1"/>
  <c r="CI16" i="1"/>
  <c r="CI11" i="1"/>
  <c r="CI12" i="1"/>
  <c r="CI13" i="1"/>
  <c r="CI15" i="1"/>
  <c r="CI18" i="1"/>
  <c r="CI19" i="1"/>
  <c r="CI20" i="1"/>
  <c r="CI21" i="1"/>
  <c r="CI22" i="1"/>
  <c r="CI23" i="1"/>
  <c r="CI24" i="1"/>
  <c r="CI25" i="1"/>
  <c r="CM14" i="1"/>
  <c r="CM17" i="1"/>
  <c r="CM16" i="1"/>
  <c r="CM11" i="1"/>
  <c r="CM12" i="1"/>
  <c r="CM13" i="1"/>
  <c r="CM15" i="1"/>
  <c r="CM18" i="1"/>
  <c r="CM19" i="1"/>
  <c r="CM20" i="1"/>
  <c r="CM21" i="1"/>
  <c r="CM22" i="1"/>
  <c r="CM23" i="1"/>
  <c r="CM24" i="1"/>
  <c r="CM25" i="1"/>
  <c r="AH11" i="5"/>
  <c r="AK11" i="5" s="1"/>
  <c r="AH10" i="5"/>
  <c r="AH9" i="5"/>
  <c r="AK9" i="5" s="1"/>
  <c r="AH12" i="5"/>
  <c r="AK12" i="5" s="1"/>
  <c r="AK13" i="5"/>
  <c r="AK14" i="5"/>
  <c r="AK15" i="5"/>
  <c r="AK16" i="5"/>
  <c r="AK17" i="5"/>
  <c r="AK18" i="5"/>
  <c r="AK19" i="5"/>
  <c r="AK20" i="5"/>
  <c r="AK21" i="5"/>
  <c r="AK22" i="5"/>
  <c r="AK23" i="5"/>
  <c r="AK24" i="5"/>
  <c r="AK25" i="5"/>
  <c r="AK26" i="5"/>
  <c r="AL13" i="5"/>
  <c r="AL14" i="5"/>
  <c r="AL15" i="5"/>
  <c r="AL16" i="5"/>
  <c r="AL17" i="5"/>
  <c r="AL18" i="5"/>
  <c r="AL19" i="5"/>
  <c r="AL20" i="5"/>
  <c r="AL21" i="5"/>
  <c r="AL22" i="5"/>
  <c r="AL23" i="5"/>
  <c r="AL24" i="5"/>
  <c r="AL25" i="5"/>
  <c r="AL26" i="5"/>
  <c r="AM13" i="5"/>
  <c r="AM14" i="5"/>
  <c r="AM15" i="5"/>
  <c r="AM16" i="5"/>
  <c r="AM17" i="5"/>
  <c r="AM18" i="5"/>
  <c r="AM19" i="5"/>
  <c r="AM20" i="5"/>
  <c r="AM21" i="5"/>
  <c r="AM22" i="5"/>
  <c r="AM23" i="5"/>
  <c r="AM24" i="5"/>
  <c r="AM25" i="5"/>
  <c r="AM26" i="5"/>
  <c r="AN13" i="5"/>
  <c r="AN14" i="5"/>
  <c r="AN15" i="5"/>
  <c r="AN16" i="5"/>
  <c r="AN17" i="5"/>
  <c r="AN18" i="5"/>
  <c r="AN19" i="5"/>
  <c r="AN20" i="5"/>
  <c r="AN21" i="5"/>
  <c r="AN22" i="5"/>
  <c r="AN23" i="5"/>
  <c r="AN24" i="5"/>
  <c r="AN25" i="5"/>
  <c r="AN26" i="5"/>
  <c r="AO13" i="5"/>
  <c r="AO14" i="5"/>
  <c r="AO15" i="5"/>
  <c r="AO16" i="5"/>
  <c r="AO17" i="5"/>
  <c r="AO18" i="5"/>
  <c r="AO19" i="5"/>
  <c r="AO20" i="5"/>
  <c r="AO21" i="5"/>
  <c r="AO22" i="5"/>
  <c r="AO23" i="5"/>
  <c r="AO24" i="5"/>
  <c r="AO25" i="5"/>
  <c r="AO26" i="5"/>
  <c r="AP13" i="5"/>
  <c r="AP14" i="5"/>
  <c r="AP15" i="5"/>
  <c r="AP16" i="5"/>
  <c r="AP17" i="5"/>
  <c r="AP18" i="5"/>
  <c r="AP19" i="5"/>
  <c r="AP20" i="5"/>
  <c r="AP21" i="5"/>
  <c r="AP22" i="5"/>
  <c r="AP23" i="5"/>
  <c r="AP24" i="5"/>
  <c r="AP25" i="5"/>
  <c r="AP26" i="5"/>
  <c r="AQ13" i="5"/>
  <c r="AQ14" i="5"/>
  <c r="AQ15" i="5"/>
  <c r="AQ16" i="5"/>
  <c r="AQ17" i="5"/>
  <c r="AQ18" i="5"/>
  <c r="AQ19" i="5"/>
  <c r="AQ20" i="5"/>
  <c r="AQ21" i="5"/>
  <c r="AQ22" i="5"/>
  <c r="AQ23" i="5"/>
  <c r="AQ24" i="5"/>
  <c r="AQ25" i="5"/>
  <c r="AQ26" i="5"/>
  <c r="AR13" i="5"/>
  <c r="AR14" i="5"/>
  <c r="AR15" i="5"/>
  <c r="AR16" i="5"/>
  <c r="AR17" i="5"/>
  <c r="AR18" i="5"/>
  <c r="AR19" i="5"/>
  <c r="AR20" i="5"/>
  <c r="AR21" i="5"/>
  <c r="AR22" i="5"/>
  <c r="AR23" i="5"/>
  <c r="AR24" i="5"/>
  <c r="AR25" i="5"/>
  <c r="AR26" i="5"/>
  <c r="AS13" i="5"/>
  <c r="AS14" i="5"/>
  <c r="AS15" i="5"/>
  <c r="AS16" i="5"/>
  <c r="AS17" i="5"/>
  <c r="AS18" i="5"/>
  <c r="AS19" i="5"/>
  <c r="AS20" i="5"/>
  <c r="AS21" i="5"/>
  <c r="AS22" i="5"/>
  <c r="AS23" i="5"/>
  <c r="AS24" i="5"/>
  <c r="AS25" i="5"/>
  <c r="AS26" i="5"/>
  <c r="AT13" i="5"/>
  <c r="AT14" i="5"/>
  <c r="AT15" i="5"/>
  <c r="AT16" i="5"/>
  <c r="AT17" i="5"/>
  <c r="AT18" i="5"/>
  <c r="AT19" i="5"/>
  <c r="AT20" i="5"/>
  <c r="AT21" i="5"/>
  <c r="AT22" i="5"/>
  <c r="AT23" i="5"/>
  <c r="AT24" i="5"/>
  <c r="AT25" i="5"/>
  <c r="AT26" i="5"/>
  <c r="AU13" i="5"/>
  <c r="AU14" i="5"/>
  <c r="AU15" i="5"/>
  <c r="AU16" i="5"/>
  <c r="AU17" i="5"/>
  <c r="AU18" i="5"/>
  <c r="AU19" i="5"/>
  <c r="AU20" i="5"/>
  <c r="AU21" i="5"/>
  <c r="AU22" i="5"/>
  <c r="AU23" i="5"/>
  <c r="AU24" i="5"/>
  <c r="AU25" i="5"/>
  <c r="AU26" i="5"/>
  <c r="AV10" i="5"/>
  <c r="AV13" i="5"/>
  <c r="AV14" i="5"/>
  <c r="AV15" i="5"/>
  <c r="AV16" i="5"/>
  <c r="AV17" i="5"/>
  <c r="AV18" i="5"/>
  <c r="AV19" i="5"/>
  <c r="AV20" i="5"/>
  <c r="AV21" i="5"/>
  <c r="AV22" i="5"/>
  <c r="AV23" i="5"/>
  <c r="AV24" i="5"/>
  <c r="AV25" i="5"/>
  <c r="AV26" i="5"/>
  <c r="AW11" i="5"/>
  <c r="AW13" i="5"/>
  <c r="AW14" i="5"/>
  <c r="AW15" i="5"/>
  <c r="AW16" i="5"/>
  <c r="AW17" i="5"/>
  <c r="AW18" i="5"/>
  <c r="AW19" i="5"/>
  <c r="AW20" i="5"/>
  <c r="AW21" i="5"/>
  <c r="AW22" i="5"/>
  <c r="AW23" i="5"/>
  <c r="AW24" i="5"/>
  <c r="AW25" i="5"/>
  <c r="AW26" i="5"/>
  <c r="AX13" i="5"/>
  <c r="AX14" i="5"/>
  <c r="AX15" i="5"/>
  <c r="AX16" i="5"/>
  <c r="AX17" i="5"/>
  <c r="AX18" i="5"/>
  <c r="AX19" i="5"/>
  <c r="AX20" i="5"/>
  <c r="AX21" i="5"/>
  <c r="AX22" i="5"/>
  <c r="AX23" i="5"/>
  <c r="AX24" i="5"/>
  <c r="AX25" i="5"/>
  <c r="AX26" i="5"/>
  <c r="AY13" i="5"/>
  <c r="AY14" i="5"/>
  <c r="AY15" i="5"/>
  <c r="AY16" i="5"/>
  <c r="AY17" i="5"/>
  <c r="AY18" i="5"/>
  <c r="AY19" i="5"/>
  <c r="AY20" i="5"/>
  <c r="AY21" i="5"/>
  <c r="AY22" i="5"/>
  <c r="AY23" i="5"/>
  <c r="AY24" i="5"/>
  <c r="AY25" i="5"/>
  <c r="AY26" i="5"/>
  <c r="AZ11" i="5"/>
  <c r="AZ9" i="5"/>
  <c r="AZ13" i="5"/>
  <c r="AZ14" i="5"/>
  <c r="AZ15" i="5"/>
  <c r="AZ16" i="5"/>
  <c r="AZ17" i="5"/>
  <c r="AZ18" i="5"/>
  <c r="AZ19" i="5"/>
  <c r="AZ20" i="5"/>
  <c r="AZ21" i="5"/>
  <c r="AZ22" i="5"/>
  <c r="AZ23" i="5"/>
  <c r="AZ24" i="5"/>
  <c r="AZ25" i="5"/>
  <c r="AZ26" i="5"/>
  <c r="BA13" i="5"/>
  <c r="BA14" i="5"/>
  <c r="BA15" i="5"/>
  <c r="BA16" i="5"/>
  <c r="BA17" i="5"/>
  <c r="BA18" i="5"/>
  <c r="BA19" i="5"/>
  <c r="BA20" i="5"/>
  <c r="BA21" i="5"/>
  <c r="BA22" i="5"/>
  <c r="BA23" i="5"/>
  <c r="BA24" i="5"/>
  <c r="BA25" i="5"/>
  <c r="BA26" i="5"/>
  <c r="BB13" i="5"/>
  <c r="BB14" i="5"/>
  <c r="BB15" i="5"/>
  <c r="BB16" i="5"/>
  <c r="BB17" i="5"/>
  <c r="BB18" i="5"/>
  <c r="BB19" i="5"/>
  <c r="BB20" i="5"/>
  <c r="BB21" i="5"/>
  <c r="BB22" i="5"/>
  <c r="BB23" i="5"/>
  <c r="BB24" i="5"/>
  <c r="BB25" i="5"/>
  <c r="BB26" i="5"/>
  <c r="BC13" i="5"/>
  <c r="BC14" i="5"/>
  <c r="BC15" i="5"/>
  <c r="BC16" i="5"/>
  <c r="BC17" i="5"/>
  <c r="BC18" i="5"/>
  <c r="BC19" i="5"/>
  <c r="BC20" i="5"/>
  <c r="BC21" i="5"/>
  <c r="BC22" i="5"/>
  <c r="BC23" i="5"/>
  <c r="BC24" i="5"/>
  <c r="BC25" i="5"/>
  <c r="BC26" i="5"/>
  <c r="BD13" i="5"/>
  <c r="BD14" i="5"/>
  <c r="BD15" i="5"/>
  <c r="BD16" i="5"/>
  <c r="BD17" i="5"/>
  <c r="BD18" i="5"/>
  <c r="BD19" i="5"/>
  <c r="BD20" i="5"/>
  <c r="BD21" i="5"/>
  <c r="BD22" i="5"/>
  <c r="BD23" i="5"/>
  <c r="BD24" i="5"/>
  <c r="BD25" i="5"/>
  <c r="BD26" i="5"/>
  <c r="BE11" i="5"/>
  <c r="BE10" i="5"/>
  <c r="BE13" i="5"/>
  <c r="BE14" i="5"/>
  <c r="BE15" i="5"/>
  <c r="BE16" i="5"/>
  <c r="BE17" i="5"/>
  <c r="BE18" i="5"/>
  <c r="BE19" i="5"/>
  <c r="BE20" i="5"/>
  <c r="BE21" i="5"/>
  <c r="BE22" i="5"/>
  <c r="BE23" i="5"/>
  <c r="BE24" i="5"/>
  <c r="BE25" i="5"/>
  <c r="BE26" i="5"/>
  <c r="BF13" i="5"/>
  <c r="BF14" i="5"/>
  <c r="BF15" i="5"/>
  <c r="BF16" i="5"/>
  <c r="BF17" i="5"/>
  <c r="BF18" i="5"/>
  <c r="BF19" i="5"/>
  <c r="BF20" i="5"/>
  <c r="BF21" i="5"/>
  <c r="BF22" i="5"/>
  <c r="BF23" i="5"/>
  <c r="BF24" i="5"/>
  <c r="BF25" i="5"/>
  <c r="BF26" i="5"/>
  <c r="BG13" i="5"/>
  <c r="BG14" i="5"/>
  <c r="BG15" i="5"/>
  <c r="BG16" i="5"/>
  <c r="BG17" i="5"/>
  <c r="BG18" i="5"/>
  <c r="BG19" i="5"/>
  <c r="BG20" i="5"/>
  <c r="BG21" i="5"/>
  <c r="BG22" i="5"/>
  <c r="BG23" i="5"/>
  <c r="BG24" i="5"/>
  <c r="BG25" i="5"/>
  <c r="BG26" i="5"/>
  <c r="BH9" i="5"/>
  <c r="BH13" i="5"/>
  <c r="BH14" i="5"/>
  <c r="BH15" i="5"/>
  <c r="BH16" i="5"/>
  <c r="BH17" i="5"/>
  <c r="BH18" i="5"/>
  <c r="BH19" i="5"/>
  <c r="BH20" i="5"/>
  <c r="BH21" i="5"/>
  <c r="BH22" i="5"/>
  <c r="BH23" i="5"/>
  <c r="BH24" i="5"/>
  <c r="BH25" i="5"/>
  <c r="BH26" i="5"/>
  <c r="BI13" i="5"/>
  <c r="BI14" i="5"/>
  <c r="BI15" i="5"/>
  <c r="BI16" i="5"/>
  <c r="BI17" i="5"/>
  <c r="BI18" i="5"/>
  <c r="BI19" i="5"/>
  <c r="BI20" i="5"/>
  <c r="BI21" i="5"/>
  <c r="BI22" i="5"/>
  <c r="BI23" i="5"/>
  <c r="BI24" i="5"/>
  <c r="BI25" i="5"/>
  <c r="BI26" i="5"/>
  <c r="BJ13" i="5"/>
  <c r="BJ14" i="5"/>
  <c r="BJ15" i="5"/>
  <c r="BJ16" i="5"/>
  <c r="BJ17" i="5"/>
  <c r="BJ18" i="5"/>
  <c r="BJ19" i="5"/>
  <c r="BJ20" i="5"/>
  <c r="BJ21" i="5"/>
  <c r="BJ22" i="5"/>
  <c r="BJ23" i="5"/>
  <c r="BJ24" i="5"/>
  <c r="BJ25" i="5"/>
  <c r="BJ26" i="5"/>
  <c r="BK13" i="5"/>
  <c r="BK14" i="5"/>
  <c r="BK15" i="5"/>
  <c r="BK16" i="5"/>
  <c r="BK17" i="5"/>
  <c r="BK18" i="5"/>
  <c r="BK19" i="5"/>
  <c r="BK20" i="5"/>
  <c r="BK21" i="5"/>
  <c r="BK22" i="5"/>
  <c r="BK23" i="5"/>
  <c r="BK24" i="5"/>
  <c r="BK25" i="5"/>
  <c r="BK26" i="5"/>
  <c r="BL13" i="5"/>
  <c r="BL14" i="5"/>
  <c r="BL15" i="5"/>
  <c r="BL16" i="5"/>
  <c r="BL17" i="5"/>
  <c r="BL18" i="5"/>
  <c r="BL19" i="5"/>
  <c r="BL20" i="5"/>
  <c r="BL21" i="5"/>
  <c r="BL22" i="5"/>
  <c r="BL23" i="5"/>
  <c r="BL24" i="5"/>
  <c r="BL25" i="5"/>
  <c r="BL26" i="5"/>
  <c r="BM13" i="5"/>
  <c r="BM14" i="5"/>
  <c r="BM15" i="5"/>
  <c r="BM16" i="5"/>
  <c r="BM17" i="5"/>
  <c r="BM18" i="5"/>
  <c r="BM19" i="5"/>
  <c r="BM20" i="5"/>
  <c r="BM21" i="5"/>
  <c r="BM22" i="5"/>
  <c r="BM23" i="5"/>
  <c r="BM24" i="5"/>
  <c r="BM25" i="5"/>
  <c r="BM26" i="5"/>
  <c r="BN12" i="5"/>
  <c r="BN13" i="5"/>
  <c r="BN14" i="5"/>
  <c r="BN15" i="5"/>
  <c r="BN16" i="5"/>
  <c r="BN17" i="5"/>
  <c r="BN18" i="5"/>
  <c r="BN19" i="5"/>
  <c r="BN20" i="5"/>
  <c r="BN21" i="5"/>
  <c r="BN22" i="5"/>
  <c r="BN23" i="5"/>
  <c r="BN24" i="5"/>
  <c r="BN25" i="5"/>
  <c r="BN26" i="5"/>
  <c r="BO13" i="5"/>
  <c r="BO14" i="5"/>
  <c r="BO15" i="5"/>
  <c r="BO16" i="5"/>
  <c r="BO17" i="5"/>
  <c r="BO18" i="5"/>
  <c r="BO19" i="5"/>
  <c r="BO20" i="5"/>
  <c r="BO21" i="5"/>
  <c r="BO22" i="5"/>
  <c r="BO23" i="5"/>
  <c r="BO24" i="5"/>
  <c r="BO25" i="5"/>
  <c r="BO26" i="5"/>
  <c r="BP13" i="5"/>
  <c r="BP14" i="5"/>
  <c r="BP15" i="5"/>
  <c r="BP16" i="5"/>
  <c r="BP17" i="5"/>
  <c r="BP18" i="5"/>
  <c r="BP19" i="5"/>
  <c r="BP20" i="5"/>
  <c r="BP21" i="5"/>
  <c r="BP22" i="5"/>
  <c r="BP23" i="5"/>
  <c r="BP24" i="5"/>
  <c r="BP25" i="5"/>
  <c r="BP26" i="5"/>
  <c r="BQ10" i="5"/>
  <c r="BQ13" i="5"/>
  <c r="BQ14" i="5"/>
  <c r="BQ15" i="5"/>
  <c r="BQ16" i="5"/>
  <c r="BQ17" i="5"/>
  <c r="BQ18" i="5"/>
  <c r="BQ19" i="5"/>
  <c r="BQ20" i="5"/>
  <c r="BQ21" i="5"/>
  <c r="BQ22" i="5"/>
  <c r="BQ23" i="5"/>
  <c r="BQ24" i="5"/>
  <c r="BQ25" i="5"/>
  <c r="BQ26" i="5"/>
  <c r="BR10" i="5"/>
  <c r="BR13" i="5"/>
  <c r="BR14" i="5"/>
  <c r="BR15" i="5"/>
  <c r="BR16" i="5"/>
  <c r="BR17" i="5"/>
  <c r="BR18" i="5"/>
  <c r="BR19" i="5"/>
  <c r="BR20" i="5"/>
  <c r="BR21" i="5"/>
  <c r="BR22" i="5"/>
  <c r="BR23" i="5"/>
  <c r="BR24" i="5"/>
  <c r="BR25" i="5"/>
  <c r="BR26" i="5"/>
  <c r="BS11" i="5"/>
  <c r="BS13" i="5"/>
  <c r="BS14" i="5"/>
  <c r="BS15" i="5"/>
  <c r="BS16" i="5"/>
  <c r="BS17" i="5"/>
  <c r="BS18" i="5"/>
  <c r="BS19" i="5"/>
  <c r="BS20" i="5"/>
  <c r="BS21" i="5"/>
  <c r="BS22" i="5"/>
  <c r="BS23" i="5"/>
  <c r="BS24" i="5"/>
  <c r="BS25" i="5"/>
  <c r="BS26" i="5"/>
  <c r="BT13" i="5"/>
  <c r="BT14" i="5"/>
  <c r="BT15" i="5"/>
  <c r="BT16" i="5"/>
  <c r="BT17" i="5"/>
  <c r="BT18" i="5"/>
  <c r="BT19" i="5"/>
  <c r="BT20" i="5"/>
  <c r="BT21" i="5"/>
  <c r="BT22" i="5"/>
  <c r="BT23" i="5"/>
  <c r="BT24" i="5"/>
  <c r="BT25" i="5"/>
  <c r="BT26" i="5"/>
  <c r="BU12" i="5"/>
  <c r="BU13" i="5"/>
  <c r="BU14" i="5"/>
  <c r="BU15" i="5"/>
  <c r="BU16" i="5"/>
  <c r="BU17" i="5"/>
  <c r="BU18" i="5"/>
  <c r="BU19" i="5"/>
  <c r="BU20" i="5"/>
  <c r="BU21" i="5"/>
  <c r="BU22" i="5"/>
  <c r="BU23" i="5"/>
  <c r="BU24" i="5"/>
  <c r="BU25" i="5"/>
  <c r="BU26" i="5"/>
  <c r="BV12" i="5"/>
  <c r="BV13" i="5"/>
  <c r="BV14" i="5"/>
  <c r="BV15" i="5"/>
  <c r="BV16" i="5"/>
  <c r="BV17" i="5"/>
  <c r="BV18" i="5"/>
  <c r="BV19" i="5"/>
  <c r="BV20" i="5"/>
  <c r="BV21" i="5"/>
  <c r="BV22" i="5"/>
  <c r="BV23" i="5"/>
  <c r="BV24" i="5"/>
  <c r="BV25" i="5"/>
  <c r="BV26" i="5"/>
  <c r="BW12" i="5"/>
  <c r="BW13" i="5"/>
  <c r="BW14" i="5"/>
  <c r="BW15" i="5"/>
  <c r="BW16" i="5"/>
  <c r="BW17" i="5"/>
  <c r="BW18" i="5"/>
  <c r="BW19" i="5"/>
  <c r="BW20" i="5"/>
  <c r="BW21" i="5"/>
  <c r="BW22" i="5"/>
  <c r="BW23" i="5"/>
  <c r="BW24" i="5"/>
  <c r="BW25" i="5"/>
  <c r="BW26" i="5"/>
  <c r="BX10" i="5"/>
  <c r="BX12" i="5"/>
  <c r="BX13" i="5"/>
  <c r="BX14" i="5"/>
  <c r="BX15" i="5"/>
  <c r="BX16" i="5"/>
  <c r="BX17" i="5"/>
  <c r="BX18" i="5"/>
  <c r="BX19" i="5"/>
  <c r="BX20" i="5"/>
  <c r="BX21" i="5"/>
  <c r="BX22" i="5"/>
  <c r="BX23" i="5"/>
  <c r="BX24" i="5"/>
  <c r="BX25" i="5"/>
  <c r="BX26" i="5"/>
  <c r="BY11" i="5"/>
  <c r="BY12" i="5"/>
  <c r="BY13" i="5"/>
  <c r="BY14" i="5"/>
  <c r="BY15" i="5"/>
  <c r="BY16" i="5"/>
  <c r="BY17" i="5"/>
  <c r="BY18" i="5"/>
  <c r="BY19" i="5"/>
  <c r="BY20" i="5"/>
  <c r="BY21" i="5"/>
  <c r="BY22" i="5"/>
  <c r="BY23" i="5"/>
  <c r="BY24" i="5"/>
  <c r="BY25" i="5"/>
  <c r="BY26" i="5"/>
  <c r="BZ11" i="5"/>
  <c r="BZ12" i="5"/>
  <c r="BZ13" i="5"/>
  <c r="BZ14" i="5"/>
  <c r="BZ15" i="5"/>
  <c r="BZ16" i="5"/>
  <c r="BZ17" i="5"/>
  <c r="BZ18" i="5"/>
  <c r="BZ19" i="5"/>
  <c r="BZ20" i="5"/>
  <c r="BZ21" i="5"/>
  <c r="BZ22" i="5"/>
  <c r="BZ23" i="5"/>
  <c r="BZ24" i="5"/>
  <c r="BZ25" i="5"/>
  <c r="BZ26" i="5"/>
  <c r="CA11" i="5"/>
  <c r="CA12" i="5"/>
  <c r="CA13" i="5"/>
  <c r="CA14" i="5"/>
  <c r="CA15" i="5"/>
  <c r="CA16" i="5"/>
  <c r="CA17" i="5"/>
  <c r="CA18" i="5"/>
  <c r="CA19" i="5"/>
  <c r="CA20" i="5"/>
  <c r="CA21" i="5"/>
  <c r="CA22" i="5"/>
  <c r="CA23" i="5"/>
  <c r="CA24" i="5"/>
  <c r="CA25" i="5"/>
  <c r="CA26" i="5"/>
  <c r="CB11" i="5"/>
  <c r="CB12" i="5"/>
  <c r="CB13" i="5"/>
  <c r="CB14" i="5"/>
  <c r="CB15" i="5"/>
  <c r="CB16" i="5"/>
  <c r="CB17" i="5"/>
  <c r="CB18" i="5"/>
  <c r="CB19" i="5"/>
  <c r="CB20" i="5"/>
  <c r="CB21" i="5"/>
  <c r="CB22" i="5"/>
  <c r="CB23" i="5"/>
  <c r="CB24" i="5"/>
  <c r="CB25" i="5"/>
  <c r="CB26" i="5"/>
  <c r="CC11" i="5"/>
  <c r="CC9" i="5"/>
  <c r="CC12" i="5"/>
  <c r="CC13" i="5"/>
  <c r="CC14" i="5"/>
  <c r="CC15" i="5"/>
  <c r="CC16" i="5"/>
  <c r="CC17" i="5"/>
  <c r="CC18" i="5"/>
  <c r="CC19" i="5"/>
  <c r="CC20" i="5"/>
  <c r="CC21" i="5"/>
  <c r="CC22" i="5"/>
  <c r="CC23" i="5"/>
  <c r="CC24" i="5"/>
  <c r="CC25" i="5"/>
  <c r="CC26" i="5"/>
  <c r="CD11" i="5"/>
  <c r="CD12" i="5"/>
  <c r="CD13" i="5"/>
  <c r="CD14" i="5"/>
  <c r="CD15" i="5"/>
  <c r="CD16" i="5"/>
  <c r="CD17" i="5"/>
  <c r="CD18" i="5"/>
  <c r="CD19" i="5"/>
  <c r="CD20" i="5"/>
  <c r="CD21" i="5"/>
  <c r="CD22" i="5"/>
  <c r="CD23" i="5"/>
  <c r="CD24" i="5"/>
  <c r="CD25" i="5"/>
  <c r="CD26" i="5"/>
  <c r="CE11" i="5"/>
  <c r="CE12" i="5"/>
  <c r="CE13" i="5"/>
  <c r="CE14" i="5"/>
  <c r="CE15" i="5"/>
  <c r="CE16" i="5"/>
  <c r="CE17" i="5"/>
  <c r="CE18" i="5"/>
  <c r="CE19" i="5"/>
  <c r="CE20" i="5"/>
  <c r="CE21" i="5"/>
  <c r="CE22" i="5"/>
  <c r="CE23" i="5"/>
  <c r="CE24" i="5"/>
  <c r="CE25" i="5"/>
  <c r="CE26" i="5"/>
  <c r="CF11" i="5"/>
  <c r="CF12" i="5"/>
  <c r="CF13" i="5"/>
  <c r="CF14" i="5"/>
  <c r="CF15" i="5"/>
  <c r="CF16" i="5"/>
  <c r="CF17" i="5"/>
  <c r="CF18" i="5"/>
  <c r="CF19" i="5"/>
  <c r="CF20" i="5"/>
  <c r="CF21" i="5"/>
  <c r="CF22" i="5"/>
  <c r="CF23" i="5"/>
  <c r="CF24" i="5"/>
  <c r="CF25" i="5"/>
  <c r="CF26" i="5"/>
  <c r="CG11" i="5"/>
  <c r="CG13" i="5"/>
  <c r="CG14" i="5"/>
  <c r="CG15" i="5"/>
  <c r="CG16" i="5"/>
  <c r="CG17" i="5"/>
  <c r="CG18" i="5"/>
  <c r="CG19" i="5"/>
  <c r="CG20" i="5"/>
  <c r="CG21" i="5"/>
  <c r="CG22" i="5"/>
  <c r="CG23" i="5"/>
  <c r="CG24" i="5"/>
  <c r="CG25" i="5"/>
  <c r="CG26" i="5"/>
  <c r="CH13" i="5"/>
  <c r="CH14" i="5"/>
  <c r="CH15" i="5"/>
  <c r="CH16" i="5"/>
  <c r="CH17" i="5"/>
  <c r="CH18" i="5"/>
  <c r="CH19" i="5"/>
  <c r="CH20" i="5"/>
  <c r="CH21" i="5"/>
  <c r="CH22" i="5"/>
  <c r="CH23" i="5"/>
  <c r="CH24" i="5"/>
  <c r="CH25" i="5"/>
  <c r="CH26" i="5"/>
  <c r="CI13" i="5"/>
  <c r="CI14" i="5"/>
  <c r="CI15" i="5"/>
  <c r="CI16" i="5"/>
  <c r="CI17" i="5"/>
  <c r="CI18" i="5"/>
  <c r="CI19" i="5"/>
  <c r="CI20" i="5"/>
  <c r="CI21" i="5"/>
  <c r="CI22" i="5"/>
  <c r="CI23" i="5"/>
  <c r="CI24" i="5"/>
  <c r="CI25" i="5"/>
  <c r="CI26" i="5"/>
  <c r="CJ13" i="5"/>
  <c r="CJ14" i="5"/>
  <c r="CJ15" i="5"/>
  <c r="CJ16" i="5"/>
  <c r="CJ17" i="5"/>
  <c r="CJ18" i="5"/>
  <c r="CJ19" i="5"/>
  <c r="CJ20" i="5"/>
  <c r="CJ21" i="5"/>
  <c r="CJ22" i="5"/>
  <c r="CJ23" i="5"/>
  <c r="CJ24" i="5"/>
  <c r="CJ25" i="5"/>
  <c r="CJ26" i="5"/>
  <c r="CK10" i="5"/>
  <c r="CK13" i="5"/>
  <c r="CK14" i="5"/>
  <c r="CK15" i="5"/>
  <c r="CK16" i="5"/>
  <c r="CK17" i="5"/>
  <c r="CK18" i="5"/>
  <c r="CK19" i="5"/>
  <c r="CK20" i="5"/>
  <c r="CK21" i="5"/>
  <c r="CK22" i="5"/>
  <c r="CK23" i="5"/>
  <c r="CK24" i="5"/>
  <c r="CK25" i="5"/>
  <c r="CK26" i="5"/>
  <c r="CL11" i="5"/>
  <c r="CL10" i="5"/>
  <c r="CL9" i="5"/>
  <c r="CL13" i="5"/>
  <c r="CL14" i="5"/>
  <c r="CL15" i="5"/>
  <c r="CL16" i="5"/>
  <c r="CL17" i="5"/>
  <c r="CL18" i="5"/>
  <c r="CL19" i="5"/>
  <c r="CL20" i="5"/>
  <c r="CL21" i="5"/>
  <c r="CL22" i="5"/>
  <c r="CL23" i="5"/>
  <c r="CL24" i="5"/>
  <c r="CL25" i="5"/>
  <c r="CL26" i="5"/>
  <c r="CM13" i="5"/>
  <c r="CM14" i="5"/>
  <c r="CM15" i="5"/>
  <c r="CM16" i="5"/>
  <c r="CM17" i="5"/>
  <c r="CM18" i="5"/>
  <c r="CM19" i="5"/>
  <c r="CM20" i="5"/>
  <c r="CM21" i="5"/>
  <c r="CM22" i="5"/>
  <c r="CM23" i="5"/>
  <c r="CM24" i="5"/>
  <c r="CM25" i="5"/>
  <c r="CM26" i="5"/>
  <c r="CN11" i="5"/>
  <c r="CN13" i="5"/>
  <c r="CN14" i="5"/>
  <c r="CN15" i="5"/>
  <c r="CN16" i="5"/>
  <c r="CN17" i="5"/>
  <c r="CN18" i="5"/>
  <c r="CN19" i="5"/>
  <c r="CN20" i="5"/>
  <c r="CN21" i="5"/>
  <c r="CN22" i="5"/>
  <c r="CN23" i="5"/>
  <c r="CN24" i="5"/>
  <c r="CN25" i="5"/>
  <c r="CN26" i="5"/>
  <c r="AE9" i="5"/>
  <c r="AI9" i="5"/>
  <c r="AJ9" i="5"/>
  <c r="AE10" i="5"/>
  <c r="AI10" i="5"/>
  <c r="AJ10" i="5"/>
  <c r="AE11" i="5"/>
  <c r="AI11" i="5"/>
  <c r="AJ11" i="5"/>
  <c r="AE12" i="5"/>
  <c r="AI12" i="5"/>
  <c r="AJ12" i="5"/>
  <c r="AH13" i="5"/>
  <c r="AI13" i="5"/>
  <c r="AJ13" i="5"/>
  <c r="AH14" i="5"/>
  <c r="AI14" i="5"/>
  <c r="AJ14" i="5"/>
  <c r="AE15" i="5"/>
  <c r="AH15" i="5"/>
  <c r="AI15" i="5"/>
  <c r="AJ15" i="5"/>
  <c r="AE16" i="5"/>
  <c r="AH16" i="5"/>
  <c r="AI16" i="5"/>
  <c r="AJ16" i="5"/>
  <c r="AE17" i="5"/>
  <c r="AH17" i="5"/>
  <c r="AI17" i="5"/>
  <c r="AJ17" i="5"/>
  <c r="AE18" i="5"/>
  <c r="AH18" i="5"/>
  <c r="AI18" i="5"/>
  <c r="AJ18" i="5"/>
  <c r="AE19" i="5"/>
  <c r="AH19" i="5"/>
  <c r="AI19" i="5"/>
  <c r="AJ19" i="5"/>
  <c r="AE20" i="5"/>
  <c r="AH20" i="5"/>
  <c r="AI20" i="5"/>
  <c r="AJ20" i="5"/>
  <c r="AE21" i="5"/>
  <c r="AH21" i="5"/>
  <c r="AI21" i="5"/>
  <c r="AJ21" i="5"/>
  <c r="AE22" i="5"/>
  <c r="AH22" i="5"/>
  <c r="AI22" i="5"/>
  <c r="AJ22" i="5"/>
  <c r="AE23" i="5"/>
  <c r="AH23" i="5"/>
  <c r="AI23" i="5"/>
  <c r="AJ23" i="5"/>
  <c r="AE24" i="5"/>
  <c r="AH24" i="5"/>
  <c r="AI24" i="5"/>
  <c r="AJ24" i="5"/>
  <c r="AE25" i="5"/>
  <c r="AH25" i="5"/>
  <c r="AI25" i="5"/>
  <c r="AJ25" i="5"/>
  <c r="AE26" i="5"/>
  <c r="AH26" i="5"/>
  <c r="AI26" i="5"/>
  <c r="AJ26" i="5"/>
  <c r="H27" i="5"/>
  <c r="L27" i="5"/>
  <c r="P27" i="5"/>
  <c r="T27" i="5"/>
  <c r="U27" i="5"/>
  <c r="V27" i="5"/>
  <c r="W27" i="5"/>
  <c r="X27" i="5"/>
  <c r="Y27" i="5"/>
  <c r="Z27" i="5"/>
  <c r="AA27" i="5"/>
  <c r="AB27" i="5"/>
  <c r="AC27" i="5"/>
  <c r="AD27" i="5"/>
  <c r="H28" i="5"/>
  <c r="G21" i="6" s="1"/>
  <c r="AL21" i="6" s="1"/>
  <c r="L28" i="5"/>
  <c r="G22" i="7" s="1"/>
  <c r="AL22" i="7" s="1"/>
  <c r="P28" i="5"/>
  <c r="T28" i="5"/>
  <c r="G24" i="7" s="1"/>
  <c r="AL24" i="7" s="1"/>
  <c r="U28" i="5"/>
  <c r="G25" i="7" s="1"/>
  <c r="AL25" i="7" s="1"/>
  <c r="V28" i="5"/>
  <c r="G26" i="7" s="1"/>
  <c r="AL26" i="7" s="1"/>
  <c r="W28" i="5"/>
  <c r="G27" i="7" s="1"/>
  <c r="AL27" i="7" s="1"/>
  <c r="X28" i="5"/>
  <c r="G28" i="7" s="1"/>
  <c r="AL28" i="7" s="1"/>
  <c r="Y28" i="5"/>
  <c r="G29" i="7" s="1"/>
  <c r="AL29" i="7" s="1"/>
  <c r="Z28" i="5"/>
  <c r="G30" i="7" s="1"/>
  <c r="AL30" i="7" s="1"/>
  <c r="AA28" i="5"/>
  <c r="G31" i="7" s="1"/>
  <c r="AL31" i="7" s="1"/>
  <c r="AB28" i="5"/>
  <c r="G32" i="7" s="1"/>
  <c r="AL32" i="7" s="1"/>
  <c r="AC28" i="5"/>
  <c r="G33" i="7" s="1"/>
  <c r="AL33" i="7" s="1"/>
  <c r="AD28" i="5"/>
  <c r="G34" i="7" s="1"/>
  <c r="AL34" i="7" s="1"/>
  <c r="AO28" i="5"/>
  <c r="AP28" i="5"/>
  <c r="AQ28" i="5"/>
  <c r="AR28" i="5"/>
  <c r="AS28" i="5"/>
  <c r="AT28" i="5"/>
  <c r="AU28" i="5"/>
  <c r="AV28" i="5"/>
  <c r="BR28" i="5"/>
  <c r="BS28" i="5"/>
  <c r="BT28" i="5"/>
  <c r="BU28" i="5"/>
  <c r="H29" i="5"/>
  <c r="L21" i="7" s="1"/>
  <c r="L29" i="5"/>
  <c r="L22" i="7" s="1"/>
  <c r="AP22" i="7" s="1"/>
  <c r="P29" i="5"/>
  <c r="L23" i="7" s="1"/>
  <c r="AP23" i="7" s="1"/>
  <c r="T29" i="5"/>
  <c r="L24" i="7" s="1"/>
  <c r="AP24" i="7" s="1"/>
  <c r="U29" i="5"/>
  <c r="L25" i="7" s="1"/>
  <c r="AP25" i="7" s="1"/>
  <c r="V29" i="5"/>
  <c r="L26" i="7" s="1"/>
  <c r="AP26" i="7" s="1"/>
  <c r="W29" i="5"/>
  <c r="L27" i="7" s="1"/>
  <c r="AP27" i="7" s="1"/>
  <c r="X29" i="5"/>
  <c r="L28" i="7" s="1"/>
  <c r="AP28" i="7" s="1"/>
  <c r="Y29" i="5"/>
  <c r="Z29" i="5"/>
  <c r="L30" i="7" s="1"/>
  <c r="AP30" i="7" s="1"/>
  <c r="AA29" i="5"/>
  <c r="L31" i="7" s="1"/>
  <c r="AP31" i="7" s="1"/>
  <c r="AB29" i="5"/>
  <c r="L32" i="7" s="1"/>
  <c r="AP32" i="7" s="1"/>
  <c r="AC29" i="5"/>
  <c r="AD29" i="5"/>
  <c r="L34" i="6" s="1"/>
  <c r="AP34" i="6" s="1"/>
  <c r="H30" i="5"/>
  <c r="U21" i="7" s="1"/>
  <c r="L30" i="5"/>
  <c r="U22" i="6" s="1"/>
  <c r="P30" i="5"/>
  <c r="U23" i="7" s="1"/>
  <c r="T30" i="5"/>
  <c r="U24" i="7" s="1"/>
  <c r="U30" i="5"/>
  <c r="U25" i="7" s="1"/>
  <c r="V30" i="5"/>
  <c r="U26" i="7" s="1"/>
  <c r="W30" i="5"/>
  <c r="U27" i="7" s="1"/>
  <c r="X30" i="5"/>
  <c r="Y30" i="5"/>
  <c r="U29" i="7" s="1"/>
  <c r="Z30" i="5"/>
  <c r="AA30" i="5"/>
  <c r="U31" i="7" s="1"/>
  <c r="AB30" i="5"/>
  <c r="AC30" i="5"/>
  <c r="U33" i="7" s="1"/>
  <c r="AD30" i="5"/>
  <c r="U34" i="7" s="1"/>
  <c r="BG31" i="7"/>
  <c r="BG32" i="7"/>
  <c r="AO31" i="5"/>
  <c r="AP31" i="5"/>
  <c r="AQ31" i="5"/>
  <c r="AR31" i="5"/>
  <c r="AS31" i="5"/>
  <c r="AT31" i="5"/>
  <c r="AU31" i="5"/>
  <c r="AV31" i="5"/>
  <c r="BR31" i="5"/>
  <c r="BS31" i="5"/>
  <c r="BT31" i="5"/>
  <c r="BU31" i="5"/>
  <c r="AO32" i="5"/>
  <c r="AP32" i="5"/>
  <c r="AQ32" i="5"/>
  <c r="AR32" i="5"/>
  <c r="AS32" i="5"/>
  <c r="AT32" i="5"/>
  <c r="AU32" i="5"/>
  <c r="AV32" i="5"/>
  <c r="BR32" i="5"/>
  <c r="BS32" i="5"/>
  <c r="BT32" i="5"/>
  <c r="BU32" i="5"/>
  <c r="L22" i="6"/>
  <c r="AP22" i="6" s="1"/>
  <c r="U24" i="6"/>
  <c r="L26" i="6"/>
  <c r="AP26" i="6" s="1"/>
  <c r="U26" i="6"/>
  <c r="G28" i="6"/>
  <c r="AL28" i="6" s="1"/>
  <c r="G30" i="6"/>
  <c r="AL30" i="6" s="1"/>
  <c r="L30" i="6"/>
  <c r="AP30" i="6" s="1"/>
  <c r="G32" i="6"/>
  <c r="AL32" i="6" s="1"/>
  <c r="H27" i="1"/>
  <c r="G21" i="2" s="1"/>
  <c r="AL21" i="2" s="1"/>
  <c r="H28" i="1"/>
  <c r="L21" i="2" s="1"/>
  <c r="AP21" i="2" s="1"/>
  <c r="H29" i="1"/>
  <c r="U21" i="2" s="1"/>
  <c r="H30" i="1"/>
  <c r="BG21" i="2" s="1"/>
  <c r="G22" i="2"/>
  <c r="AL22" i="2" s="1"/>
  <c r="L28" i="1"/>
  <c r="L22" i="2" s="1"/>
  <c r="AP22" i="2" s="1"/>
  <c r="L29" i="1"/>
  <c r="U22" i="2" s="1"/>
  <c r="L30" i="1"/>
  <c r="BG22" i="2" s="1"/>
  <c r="P27" i="1"/>
  <c r="G23" i="2" s="1"/>
  <c r="AL23" i="2" s="1"/>
  <c r="P28" i="1"/>
  <c r="L23" i="2" s="1"/>
  <c r="AP23" i="2" s="1"/>
  <c r="P29" i="1"/>
  <c r="U23" i="2" s="1"/>
  <c r="P30" i="1"/>
  <c r="T28" i="1"/>
  <c r="L24" i="2" s="1"/>
  <c r="AP24" i="2" s="1"/>
  <c r="T29" i="1"/>
  <c r="U24" i="2" s="1"/>
  <c r="T30" i="1"/>
  <c r="BG24" i="2" s="1"/>
  <c r="U27" i="1"/>
  <c r="G25" i="2" s="1"/>
  <c r="AL25" i="2" s="1"/>
  <c r="U28" i="1"/>
  <c r="U29" i="1"/>
  <c r="U25" i="2" s="1"/>
  <c r="U30" i="1"/>
  <c r="BG25" i="2" s="1"/>
  <c r="V27" i="1"/>
  <c r="G26" i="2" s="1"/>
  <c r="AL26" i="2" s="1"/>
  <c r="V28" i="1"/>
  <c r="L26" i="2" s="1"/>
  <c r="AP26" i="2" s="1"/>
  <c r="V29" i="1"/>
  <c r="U26" i="2" s="1"/>
  <c r="V30" i="1"/>
  <c r="BG26" i="2" s="1"/>
  <c r="W27" i="1"/>
  <c r="G27" i="2" s="1"/>
  <c r="AL27" i="2" s="1"/>
  <c r="W28" i="1"/>
  <c r="L27" i="2" s="1"/>
  <c r="AP27" i="2" s="1"/>
  <c r="W29" i="1"/>
  <c r="U27" i="2" s="1"/>
  <c r="W30" i="1"/>
  <c r="BG27" i="2" s="1"/>
  <c r="X27" i="1"/>
  <c r="G28" i="2" s="1"/>
  <c r="AL28" i="2" s="1"/>
  <c r="X28" i="1"/>
  <c r="L28" i="2" s="1"/>
  <c r="AP28" i="2" s="1"/>
  <c r="X29" i="1"/>
  <c r="X30" i="1"/>
  <c r="BG28" i="2" s="1"/>
  <c r="Y27" i="1"/>
  <c r="Y28" i="1"/>
  <c r="L29" i="2" s="1"/>
  <c r="AP29" i="2" s="1"/>
  <c r="Y29" i="1"/>
  <c r="U29" i="2" s="1"/>
  <c r="Y30" i="1"/>
  <c r="BG29" i="2" s="1"/>
  <c r="Z27" i="1"/>
  <c r="G30" i="2" s="1"/>
  <c r="AL30" i="2" s="1"/>
  <c r="Z28" i="1"/>
  <c r="L30" i="2" s="1"/>
  <c r="AP30" i="2" s="1"/>
  <c r="Z29" i="1"/>
  <c r="U30" i="2" s="1"/>
  <c r="Z30" i="1"/>
  <c r="BG30" i="2" s="1"/>
  <c r="AA27" i="1"/>
  <c r="G31" i="2" s="1"/>
  <c r="AL31" i="2" s="1"/>
  <c r="AA28" i="1"/>
  <c r="L31" i="2" s="1"/>
  <c r="AP31" i="2" s="1"/>
  <c r="AA29" i="1"/>
  <c r="U31" i="2" s="1"/>
  <c r="AA30" i="1"/>
  <c r="BG31" i="2" s="1"/>
  <c r="AB27" i="1"/>
  <c r="AB28" i="1"/>
  <c r="L32" i="2" s="1"/>
  <c r="AP32" i="2" s="1"/>
  <c r="AB29" i="1"/>
  <c r="U32" i="2" s="1"/>
  <c r="AB30" i="1"/>
  <c r="BG32" i="2" s="1"/>
  <c r="AC27" i="1"/>
  <c r="G33" i="2" s="1"/>
  <c r="AL33" i="2" s="1"/>
  <c r="AC28" i="1"/>
  <c r="L33" i="2" s="1"/>
  <c r="AP33" i="2" s="1"/>
  <c r="AC29" i="1"/>
  <c r="U33" i="2" s="1"/>
  <c r="AC30" i="1"/>
  <c r="BG33" i="2" s="1"/>
  <c r="AD27" i="1"/>
  <c r="AD28" i="1"/>
  <c r="L34" i="2" s="1"/>
  <c r="AP34" i="2" s="1"/>
  <c r="AD29" i="1"/>
  <c r="U34" i="2" s="1"/>
  <c r="AD30" i="1"/>
  <c r="BG34" i="2" s="1"/>
  <c r="CC12" i="1"/>
  <c r="CC13" i="1"/>
  <c r="CC14" i="1"/>
  <c r="CC15" i="1"/>
  <c r="CC16" i="1"/>
  <c r="CC17" i="1"/>
  <c r="CC18" i="1"/>
  <c r="CC19" i="1"/>
  <c r="CC20" i="1"/>
  <c r="CC21" i="1"/>
  <c r="CC22" i="1"/>
  <c r="CC23" i="1"/>
  <c r="CC24" i="1"/>
  <c r="CC25" i="1"/>
  <c r="AE11" i="1"/>
  <c r="CO11" i="1" s="1"/>
  <c r="CC11" i="1"/>
  <c r="CR11" i="1"/>
  <c r="CP11" i="1"/>
  <c r="AH18" i="1"/>
  <c r="AH19" i="1"/>
  <c r="AH20" i="1"/>
  <c r="AH21" i="1"/>
  <c r="AH22" i="1"/>
  <c r="AH23" i="1"/>
  <c r="AH24" i="1"/>
  <c r="AH25" i="1"/>
  <c r="AI11" i="1"/>
  <c r="AJ11" i="1"/>
  <c r="AE12" i="1"/>
  <c r="AI12" i="1"/>
  <c r="AJ12" i="1"/>
  <c r="AE13" i="1"/>
  <c r="AI13" i="1"/>
  <c r="AJ13" i="1"/>
  <c r="AE14" i="1"/>
  <c r="AI14" i="1"/>
  <c r="AJ14" i="1"/>
  <c r="AE15" i="1"/>
  <c r="AI15" i="1"/>
  <c r="AJ15" i="1"/>
  <c r="AE16" i="1"/>
  <c r="AI16" i="1"/>
  <c r="AJ16" i="1"/>
  <c r="AE17" i="1"/>
  <c r="AI17" i="1"/>
  <c r="AJ17" i="1"/>
  <c r="AE18" i="1"/>
  <c r="AI18" i="1"/>
  <c r="AJ18" i="1"/>
  <c r="AE19" i="1"/>
  <c r="AI19" i="1"/>
  <c r="AJ19" i="1"/>
  <c r="AE20" i="1"/>
  <c r="AI20" i="1"/>
  <c r="AJ20" i="1"/>
  <c r="AE21" i="1"/>
  <c r="AI21" i="1"/>
  <c r="AJ21" i="1"/>
  <c r="AE22" i="1"/>
  <c r="AI22" i="1"/>
  <c r="AJ22" i="1"/>
  <c r="AE23" i="1"/>
  <c r="AI23" i="1"/>
  <c r="AJ23" i="1"/>
  <c r="AE24" i="1"/>
  <c r="AI24" i="1"/>
  <c r="AJ24" i="1"/>
  <c r="AE25" i="1"/>
  <c r="AI25" i="1"/>
  <c r="AJ25" i="1"/>
  <c r="H26" i="1"/>
  <c r="L26" i="1"/>
  <c r="P26" i="1"/>
  <c r="T26" i="1"/>
  <c r="U26" i="1"/>
  <c r="V26" i="1"/>
  <c r="W26" i="1"/>
  <c r="X26" i="1"/>
  <c r="Y26" i="1"/>
  <c r="Z26" i="1"/>
  <c r="AA26" i="1"/>
  <c r="AB26" i="1"/>
  <c r="AC26" i="1"/>
  <c r="AD26" i="1"/>
  <c r="AO27" i="1"/>
  <c r="AP27" i="1"/>
  <c r="AQ27" i="1"/>
  <c r="AR27" i="1"/>
  <c r="AS27" i="1"/>
  <c r="AT27" i="1"/>
  <c r="AU27" i="1"/>
  <c r="AV27" i="1"/>
  <c r="BR27" i="1"/>
  <c r="BS27" i="1"/>
  <c r="BT27" i="1"/>
  <c r="BU27" i="1"/>
  <c r="AO30" i="1"/>
  <c r="AP30" i="1"/>
  <c r="AQ30" i="1"/>
  <c r="AR30" i="1"/>
  <c r="AS30" i="1"/>
  <c r="AT30" i="1"/>
  <c r="AU30" i="1"/>
  <c r="AV30" i="1"/>
  <c r="BR30" i="1"/>
  <c r="BS30" i="1"/>
  <c r="BT30" i="1"/>
  <c r="BU30" i="1"/>
  <c r="H31" i="1"/>
  <c r="L31" i="1"/>
  <c r="P31" i="1"/>
  <c r="T31" i="1"/>
  <c r="U31" i="1"/>
  <c r="V31" i="1"/>
  <c r="W31" i="1"/>
  <c r="X31" i="1"/>
  <c r="Y31" i="1"/>
  <c r="Z31" i="1"/>
  <c r="AA31" i="1"/>
  <c r="AB31" i="1"/>
  <c r="AD31" i="1"/>
  <c r="AO31" i="1"/>
  <c r="AP31" i="1"/>
  <c r="AQ31" i="1"/>
  <c r="AR31" i="1"/>
  <c r="AS31" i="1"/>
  <c r="AT31" i="1"/>
  <c r="AU31" i="1"/>
  <c r="AV31" i="1"/>
  <c r="BR31" i="1"/>
  <c r="BS31" i="1"/>
  <c r="BT31" i="1"/>
  <c r="BU31" i="1"/>
  <c r="L25" i="2"/>
  <c r="AP25" i="2" s="1"/>
  <c r="G29" i="2"/>
  <c r="AL29" i="2" s="1"/>
  <c r="G32" i="2"/>
  <c r="AL32" i="2" s="1"/>
  <c r="U28" i="2"/>
  <c r="BS26" i="1" l="1"/>
  <c r="BU29" i="1"/>
  <c r="G24" i="6"/>
  <c r="AO30" i="5"/>
  <c r="BR26" i="1"/>
  <c r="AQ26" i="1"/>
  <c r="AV11" i="5"/>
  <c r="BS29" i="1"/>
  <c r="BR29" i="1"/>
  <c r="G31" i="6"/>
  <c r="AL31" i="6" s="1"/>
  <c r="BI12" i="5"/>
  <c r="CM12" i="5"/>
  <c r="G34" i="6"/>
  <c r="AL34" i="6" s="1"/>
  <c r="L28" i="6"/>
  <c r="AP28" i="6" s="1"/>
  <c r="L24" i="6"/>
  <c r="AP24" i="6" s="1"/>
  <c r="CN12" i="5"/>
  <c r="G33" i="6"/>
  <c r="AL33" i="6" s="1"/>
  <c r="G26" i="6"/>
  <c r="AL26" i="6" s="1"/>
  <c r="CO9" i="5"/>
  <c r="CI9" i="5"/>
  <c r="BR30" i="5"/>
  <c r="U34" i="6"/>
  <c r="L32" i="6"/>
  <c r="AP32" i="6" s="1"/>
  <c r="L23" i="6"/>
  <c r="AP23" i="6" s="1"/>
  <c r="G22" i="6"/>
  <c r="AL22" i="6" s="1"/>
  <c r="CR9" i="5"/>
  <c r="CF9" i="5"/>
  <c r="BM9" i="5"/>
  <c r="BH12" i="5"/>
  <c r="BG12" i="5"/>
  <c r="AO9" i="5"/>
  <c r="L27" i="6"/>
  <c r="AP27" i="6" s="1"/>
  <c r="BT30" i="5"/>
  <c r="U29" i="6"/>
  <c r="G25" i="6"/>
  <c r="AL25" i="6" s="1"/>
  <c r="AL24" i="6"/>
  <c r="U30" i="7"/>
  <c r="U30" i="6"/>
  <c r="BX11" i="5"/>
  <c r="BQ11" i="5"/>
  <c r="BI11" i="5"/>
  <c r="BD12" i="5"/>
  <c r="AX12" i="5"/>
  <c r="AN11" i="5"/>
  <c r="AZ12" i="5"/>
  <c r="AS30" i="5"/>
  <c r="AR11" i="5"/>
  <c r="U21" i="6"/>
  <c r="CI12" i="5"/>
  <c r="CH12" i="5"/>
  <c r="BS12" i="5"/>
  <c r="BR12" i="5"/>
  <c r="BQ12" i="5"/>
  <c r="AU12" i="5"/>
  <c r="AP12" i="5"/>
  <c r="AL14" i="1"/>
  <c r="CE6" i="1"/>
  <c r="R32" i="2" s="1"/>
  <c r="AL13" i="1"/>
  <c r="AN13" i="1"/>
  <c r="AL12" i="1"/>
  <c r="AN12" i="1"/>
  <c r="AK11" i="1"/>
  <c r="AK6" i="1" s="1"/>
  <c r="AL11" i="1"/>
  <c r="AN11" i="1"/>
  <c r="AX31" i="7"/>
  <c r="AX27" i="7"/>
  <c r="U31" i="6"/>
  <c r="AE30" i="1"/>
  <c r="L31" i="6"/>
  <c r="AP31" i="6" s="1"/>
  <c r="G29" i="6"/>
  <c r="AL29" i="6" s="1"/>
  <c r="U27" i="6"/>
  <c r="AX32" i="7"/>
  <c r="AX28" i="7"/>
  <c r="AX24" i="7"/>
  <c r="CK12" i="5"/>
  <c r="CJ12" i="5"/>
  <c r="BT12" i="5"/>
  <c r="BP12" i="5"/>
  <c r="BO12" i="5"/>
  <c r="BJ12" i="5"/>
  <c r="BA12" i="5"/>
  <c r="AY12" i="5"/>
  <c r="AR12" i="5"/>
  <c r="AQ12" i="5"/>
  <c r="AL12" i="5"/>
  <c r="BT26" i="1"/>
  <c r="AT29" i="1"/>
  <c r="AV29" i="1"/>
  <c r="AS26" i="1"/>
  <c r="AP26" i="1"/>
  <c r="AR29" i="1"/>
  <c r="AO29" i="1"/>
  <c r="BX9" i="5"/>
  <c r="BX4" i="5" s="1"/>
  <c r="BU9" i="5"/>
  <c r="BP9" i="5"/>
  <c r="BK12" i="5"/>
  <c r="BE12" i="5"/>
  <c r="BB12" i="5"/>
  <c r="AS12" i="5"/>
  <c r="AQ30" i="5"/>
  <c r="U33" i="6"/>
  <c r="G27" i="6"/>
  <c r="AL27" i="6" s="1"/>
  <c r="L21" i="6"/>
  <c r="AP21" i="6" s="1"/>
  <c r="CL12" i="5"/>
  <c r="CL4" i="5" s="1"/>
  <c r="CG12" i="5"/>
  <c r="BM12" i="5"/>
  <c r="BL12" i="5"/>
  <c r="BF12" i="5"/>
  <c r="BE9" i="5"/>
  <c r="BC12" i="5"/>
  <c r="AW12" i="5"/>
  <c r="AV12" i="5"/>
  <c r="AU30" i="5"/>
  <c r="AT12" i="5"/>
  <c r="AO12" i="5"/>
  <c r="AN12" i="5"/>
  <c r="BU26" i="1"/>
  <c r="BG23" i="2"/>
  <c r="BG36" i="2" s="1"/>
  <c r="BG37" i="2" s="1"/>
  <c r="AP29" i="1"/>
  <c r="AQ29" i="1"/>
  <c r="AE28" i="1"/>
  <c r="AU26" i="1"/>
  <c r="BD6" i="1"/>
  <c r="BF25" i="2" s="1"/>
  <c r="AV6" i="1"/>
  <c r="BF23" i="2" s="1"/>
  <c r="AV26" i="1"/>
  <c r="U23" i="6"/>
  <c r="AK10" i="5"/>
  <c r="AL10" i="5"/>
  <c r="AN10" i="5"/>
  <c r="AR10" i="5"/>
  <c r="AW10" i="5"/>
  <c r="BI10" i="5"/>
  <c r="BJ10" i="5"/>
  <c r="BK10" i="5"/>
  <c r="BN10" i="5"/>
  <c r="BO10" i="5"/>
  <c r="BS10" i="5"/>
  <c r="CB10" i="5"/>
  <c r="CD10" i="5"/>
  <c r="CG10" i="5"/>
  <c r="AO10" i="5"/>
  <c r="BA10" i="5"/>
  <c r="BB10" i="5"/>
  <c r="BC10" i="5"/>
  <c r="BF10" i="5"/>
  <c r="BG10" i="5"/>
  <c r="BL10" i="5"/>
  <c r="BP10" i="5"/>
  <c r="BT10" i="5"/>
  <c r="BV10" i="5"/>
  <c r="BY10" i="5"/>
  <c r="CC10" i="5"/>
  <c r="CC4" i="5" s="1"/>
  <c r="CE10" i="5"/>
  <c r="CH10" i="5"/>
  <c r="CJ10" i="5"/>
  <c r="AS10" i="5"/>
  <c r="AT10" i="5"/>
  <c r="AU10" i="5"/>
  <c r="AX10" i="5"/>
  <c r="AY10" i="5"/>
  <c r="BD10" i="5"/>
  <c r="BH10" i="5"/>
  <c r="BM10" i="5"/>
  <c r="BU10" i="5"/>
  <c r="BW10" i="5"/>
  <c r="BZ10" i="5"/>
  <c r="CF10" i="5"/>
  <c r="CL6" i="1"/>
  <c r="K34" i="2" s="1"/>
  <c r="AO34" i="2" s="1"/>
  <c r="BT6" i="1"/>
  <c r="BF29" i="2" s="1"/>
  <c r="BP6" i="1"/>
  <c r="BF28" i="2" s="1"/>
  <c r="BH6" i="1"/>
  <c r="BF26" i="2" s="1"/>
  <c r="AS29" i="1"/>
  <c r="L25" i="6"/>
  <c r="AP25" i="6" s="1"/>
  <c r="AX25" i="6" s="1"/>
  <c r="U32" i="7"/>
  <c r="AB32" i="7" s="1"/>
  <c r="U32" i="6"/>
  <c r="AB32" i="6" s="1"/>
  <c r="U28" i="7"/>
  <c r="U28" i="6"/>
  <c r="AB28" i="6" s="1"/>
  <c r="CN10" i="5"/>
  <c r="CI10" i="5"/>
  <c r="AZ10" i="5"/>
  <c r="AY6" i="1"/>
  <c r="R24" i="2" s="1"/>
  <c r="CF6" i="1"/>
  <c r="BF32" i="2" s="1"/>
  <c r="BY6" i="1"/>
  <c r="BX6" i="1"/>
  <c r="BF30" i="2" s="1"/>
  <c r="BT29" i="1"/>
  <c r="AO26" i="1"/>
  <c r="L33" i="7"/>
  <c r="AP33" i="7" s="1"/>
  <c r="AX33" i="7" s="1"/>
  <c r="L33" i="6"/>
  <c r="AP33" i="6" s="1"/>
  <c r="AX33" i="6" s="1"/>
  <c r="L29" i="7"/>
  <c r="AP29" i="7" s="1"/>
  <c r="AX29" i="7" s="1"/>
  <c r="L29" i="6"/>
  <c r="AP29" i="6" s="1"/>
  <c r="G23" i="7"/>
  <c r="AL23" i="7" s="1"/>
  <c r="AX23" i="7" s="1"/>
  <c r="G23" i="6"/>
  <c r="AL23" i="6" s="1"/>
  <c r="CM10" i="5"/>
  <c r="CA10" i="5"/>
  <c r="AQ10" i="5"/>
  <c r="AP10" i="5"/>
  <c r="CH6" i="1"/>
  <c r="K33" i="2" s="1"/>
  <c r="AO33" i="2" s="1"/>
  <c r="CG6" i="1"/>
  <c r="CK6" i="1"/>
  <c r="BG6" i="1"/>
  <c r="R26" i="2" s="1"/>
  <c r="AU29" i="1"/>
  <c r="G34" i="2"/>
  <c r="AB34" i="2" s="1"/>
  <c r="U25" i="6"/>
  <c r="CM11" i="5"/>
  <c r="CK11" i="5"/>
  <c r="CI11" i="5"/>
  <c r="BW11" i="5"/>
  <c r="BU11" i="5"/>
  <c r="BM11" i="5"/>
  <c r="BH11" i="5"/>
  <c r="BD11" i="5"/>
  <c r="AW9" i="5"/>
  <c r="AW4" i="5" s="1"/>
  <c r="AS11" i="5"/>
  <c r="AR30" i="5"/>
  <c r="AR9" i="5"/>
  <c r="CI6" i="1"/>
  <c r="R33" i="2" s="1"/>
  <c r="BW6" i="1"/>
  <c r="R30" i="2" s="1"/>
  <c r="BO6" i="1"/>
  <c r="R28" i="2" s="1"/>
  <c r="AZ6" i="1"/>
  <c r="BF24" i="2" s="1"/>
  <c r="CJ11" i="5"/>
  <c r="CH11" i="5"/>
  <c r="BV11" i="5"/>
  <c r="BT11" i="5"/>
  <c r="BP11" i="5"/>
  <c r="BL11" i="5"/>
  <c r="BA11" i="5"/>
  <c r="AP30" i="5"/>
  <c r="AO11" i="5"/>
  <c r="AO27" i="5" s="1"/>
  <c r="AM11" i="5"/>
  <c r="AQ6" i="1"/>
  <c r="R22" i="2" s="1"/>
  <c r="BZ6" i="1"/>
  <c r="K31" i="2" s="1"/>
  <c r="AO31" i="2" s="1"/>
  <c r="BL6" i="1"/>
  <c r="BF27" i="2" s="1"/>
  <c r="AR6" i="1"/>
  <c r="BF22" i="2" s="1"/>
  <c r="AE29" i="5"/>
  <c r="L34" i="7"/>
  <c r="AP34" i="7" s="1"/>
  <c r="AX34" i="7" s="1"/>
  <c r="AX25" i="7"/>
  <c r="BU30" i="5"/>
  <c r="AE30" i="5"/>
  <c r="U22" i="7"/>
  <c r="U36" i="7" s="1"/>
  <c r="AE28" i="5"/>
  <c r="BS30" i="5"/>
  <c r="AV30" i="5"/>
  <c r="AT30" i="5"/>
  <c r="AE26" i="1"/>
  <c r="CC6" i="1"/>
  <c r="AB30" i="6"/>
  <c r="AX30" i="7"/>
  <c r="AX26" i="7"/>
  <c r="AX22" i="7"/>
  <c r="CP9" i="5"/>
  <c r="CK9" i="5"/>
  <c r="CG9" i="5"/>
  <c r="CG4" i="5" s="1"/>
  <c r="CB9" i="5"/>
  <c r="CB4" i="5" s="1"/>
  <c r="BY9" i="5"/>
  <c r="BY4" i="5" s="1"/>
  <c r="BT9" i="5"/>
  <c r="BQ9" i="5"/>
  <c r="BQ4" i="5" s="1"/>
  <c r="BL9" i="5"/>
  <c r="BI9" i="5"/>
  <c r="BD9" i="5"/>
  <c r="BA9" i="5"/>
  <c r="AV9" i="5"/>
  <c r="AS9" i="5"/>
  <c r="AN9" i="5"/>
  <c r="BC6" i="1"/>
  <c r="R25" i="2" s="1"/>
  <c r="G21" i="7"/>
  <c r="AL21" i="7" s="1"/>
  <c r="CN9" i="5"/>
  <c r="CH9" i="5"/>
  <c r="CE9" i="5"/>
  <c r="BZ9" i="5"/>
  <c r="BW9" i="5"/>
  <c r="BR9" i="5"/>
  <c r="BO9" i="5"/>
  <c r="BN11" i="5"/>
  <c r="BK11" i="5"/>
  <c r="BJ9" i="5"/>
  <c r="BG9" i="5"/>
  <c r="BF11" i="5"/>
  <c r="BC11" i="5"/>
  <c r="BB9" i="5"/>
  <c r="AY9" i="5"/>
  <c r="AX11" i="5"/>
  <c r="AU11" i="5"/>
  <c r="AT9" i="5"/>
  <c r="AQ9" i="5"/>
  <c r="AP11" i="5"/>
  <c r="AM9" i="5"/>
  <c r="AR26" i="1"/>
  <c r="BS6" i="1"/>
  <c r="R29" i="2" s="1"/>
  <c r="AE27" i="5"/>
  <c r="CQ9" i="5"/>
  <c r="CM9" i="5"/>
  <c r="CJ9" i="5"/>
  <c r="CJ4" i="5" s="1"/>
  <c r="CF4" i="5"/>
  <c r="CD9" i="5"/>
  <c r="CD4" i="5" s="1"/>
  <c r="CA9" i="5"/>
  <c r="CA4" i="5" s="1"/>
  <c r="BV9" i="5"/>
  <c r="BS9" i="5"/>
  <c r="BR11" i="5"/>
  <c r="BO11" i="5"/>
  <c r="BN9" i="5"/>
  <c r="BN4" i="5" s="1"/>
  <c r="BK9" i="5"/>
  <c r="BJ11" i="5"/>
  <c r="BG11" i="5"/>
  <c r="BF9" i="5"/>
  <c r="BC9" i="5"/>
  <c r="BB11" i="5"/>
  <c r="AZ4" i="5"/>
  <c r="AY11" i="5"/>
  <c r="AX9" i="5"/>
  <c r="AU9" i="5"/>
  <c r="AT11" i="5"/>
  <c r="AQ11" i="5"/>
  <c r="AP9" i="5"/>
  <c r="AT26" i="1"/>
  <c r="AX31" i="6"/>
  <c r="AX29" i="6"/>
  <c r="AB31" i="6"/>
  <c r="AB29" i="6"/>
  <c r="AX21" i="6"/>
  <c r="AP21" i="7"/>
  <c r="AB22" i="7"/>
  <c r="AB24" i="7"/>
  <c r="AB25" i="7"/>
  <c r="AB26" i="7"/>
  <c r="AB27" i="7"/>
  <c r="AB28" i="7"/>
  <c r="AB30" i="7"/>
  <c r="AB31" i="7"/>
  <c r="AB28" i="2"/>
  <c r="AE29" i="1"/>
  <c r="AE27" i="1"/>
  <c r="AM6" i="1"/>
  <c r="R21" i="2" s="1"/>
  <c r="AX23" i="2"/>
  <c r="AX22" i="2"/>
  <c r="AX21" i="2"/>
  <c r="BU6" i="1"/>
  <c r="BR6" i="1"/>
  <c r="K29" i="2" s="1"/>
  <c r="AO29" i="2" s="1"/>
  <c r="BM6" i="1"/>
  <c r="BJ6" i="1"/>
  <c r="K27" i="2" s="1"/>
  <c r="AO27" i="2" s="1"/>
  <c r="BE6" i="1"/>
  <c r="BB6" i="1"/>
  <c r="K25" i="2" s="1"/>
  <c r="AO25" i="2" s="1"/>
  <c r="AW6" i="1"/>
  <c r="AT6" i="1"/>
  <c r="K23" i="2" s="1"/>
  <c r="AO23" i="2" s="1"/>
  <c r="AO6" i="1"/>
  <c r="AE31" i="1"/>
  <c r="CM6" i="1"/>
  <c r="R34" i="2" s="1"/>
  <c r="CN6" i="1"/>
  <c r="CJ6" i="1"/>
  <c r="BF33" i="2" s="1"/>
  <c r="CA6" i="1"/>
  <c r="R31" i="2" s="1"/>
  <c r="BK6" i="1"/>
  <c r="R27" i="2" s="1"/>
  <c r="AU6" i="1"/>
  <c r="R23" i="2" s="1"/>
  <c r="CD6" i="1"/>
  <c r="K32" i="2" s="1"/>
  <c r="AO32" i="2" s="1"/>
  <c r="CB6" i="1"/>
  <c r="BF31" i="2" s="1"/>
  <c r="BV6" i="1"/>
  <c r="K30" i="2" s="1"/>
  <c r="AO30" i="2" s="1"/>
  <c r="BQ6" i="1"/>
  <c r="BN6" i="1"/>
  <c r="K28" i="2" s="1"/>
  <c r="AO28" i="2" s="1"/>
  <c r="BI6" i="1"/>
  <c r="BF6" i="1"/>
  <c r="K26" i="2" s="1"/>
  <c r="AO26" i="2" s="1"/>
  <c r="BA6" i="1"/>
  <c r="F25" i="2" s="1"/>
  <c r="AJ25" i="2" s="1"/>
  <c r="AX6" i="1"/>
  <c r="K24" i="2" s="1"/>
  <c r="AO24" i="2" s="1"/>
  <c r="AS6" i="1"/>
  <c r="AP6" i="1"/>
  <c r="K22" i="2" s="1"/>
  <c r="AO22" i="2" s="1"/>
  <c r="U36" i="2"/>
  <c r="AB33" i="2"/>
  <c r="AX22" i="6"/>
  <c r="AB32" i="2"/>
  <c r="AB22" i="2"/>
  <c r="AB23" i="2"/>
  <c r="AB21" i="2"/>
  <c r="AB34" i="6"/>
  <c r="AX32" i="6"/>
  <c r="AX30" i="6"/>
  <c r="AX28" i="6"/>
  <c r="AX26" i="6"/>
  <c r="AX34" i="6"/>
  <c r="AB21" i="6"/>
  <c r="AX31" i="2"/>
  <c r="AX29" i="2"/>
  <c r="AX27" i="2"/>
  <c r="AX25" i="2"/>
  <c r="AB26" i="6"/>
  <c r="AB22" i="6"/>
  <c r="AX33" i="2"/>
  <c r="AX32" i="2"/>
  <c r="AX30" i="2"/>
  <c r="AX28" i="2"/>
  <c r="AX26" i="2"/>
  <c r="AB31" i="2"/>
  <c r="AB26" i="2"/>
  <c r="AB30" i="2"/>
  <c r="AL24" i="2"/>
  <c r="AX24" i="2" s="1"/>
  <c r="AB24" i="2"/>
  <c r="AP36" i="2"/>
  <c r="AK4" i="5"/>
  <c r="AM12" i="5"/>
  <c r="AM10" i="5"/>
  <c r="AL9" i="5"/>
  <c r="AL11" i="5"/>
  <c r="AB29" i="2"/>
  <c r="AB27" i="2"/>
  <c r="AB25" i="2"/>
  <c r="L36" i="2"/>
  <c r="AP36" i="7" l="1"/>
  <c r="CK4" i="5"/>
  <c r="AB34" i="7"/>
  <c r="CH4" i="5"/>
  <c r="AL36" i="6"/>
  <c r="AX27" i="6"/>
  <c r="AX24" i="6"/>
  <c r="BP4" i="5"/>
  <c r="BD4" i="5"/>
  <c r="AB29" i="7"/>
  <c r="AX23" i="6"/>
  <c r="AX36" i="6" s="1"/>
  <c r="AX37" i="6" s="1"/>
  <c r="AB25" i="6"/>
  <c r="CM4" i="5"/>
  <c r="R34" i="6" s="1"/>
  <c r="AN6" i="1"/>
  <c r="BF21" i="2" s="1"/>
  <c r="AB24" i="6"/>
  <c r="AB27" i="6"/>
  <c r="BL4" i="5"/>
  <c r="F31" i="2"/>
  <c r="AL6" i="1"/>
  <c r="K21" i="2" s="1"/>
  <c r="AO21" i="2" s="1"/>
  <c r="F23" i="2"/>
  <c r="AJ23" i="2" s="1"/>
  <c r="AV23" i="2" s="1"/>
  <c r="F34" i="2"/>
  <c r="AJ34" i="2" s="1"/>
  <c r="AV34" i="2" s="1"/>
  <c r="F22" i="2"/>
  <c r="AJ22" i="2" s="1"/>
  <c r="AV22" i="2" s="1"/>
  <c r="AV25" i="2"/>
  <c r="F33" i="2"/>
  <c r="Z33" i="2" s="1"/>
  <c r="AV4" i="5"/>
  <c r="BE4" i="5"/>
  <c r="F21" i="2"/>
  <c r="AJ21" i="2" s="1"/>
  <c r="F24" i="2"/>
  <c r="AJ24" i="2" s="1"/>
  <c r="AV24" i="2" s="1"/>
  <c r="F26" i="2"/>
  <c r="AJ26" i="2" s="1"/>
  <c r="AV26" i="2" s="1"/>
  <c r="F30" i="2"/>
  <c r="AJ30" i="2" s="1"/>
  <c r="AV30" i="2" s="1"/>
  <c r="F27" i="2"/>
  <c r="AJ27" i="2" s="1"/>
  <c r="AV27" i="2" s="1"/>
  <c r="BU27" i="5"/>
  <c r="AP36" i="6"/>
  <c r="AB21" i="7"/>
  <c r="AP4" i="5"/>
  <c r="K22" i="6" s="1"/>
  <c r="AX4" i="5"/>
  <c r="K24" i="6" s="1"/>
  <c r="BC4" i="5"/>
  <c r="R25" i="7" s="1"/>
  <c r="AN4" i="5"/>
  <c r="AB33" i="7"/>
  <c r="AL36" i="7"/>
  <c r="BF4" i="5"/>
  <c r="K26" i="6" s="1"/>
  <c r="BI4" i="5"/>
  <c r="BH4" i="5"/>
  <c r="AR4" i="5"/>
  <c r="U36" i="6"/>
  <c r="AV27" i="5"/>
  <c r="BT4" i="5"/>
  <c r="AO4" i="5"/>
  <c r="F22" i="7" s="1"/>
  <c r="AJ22" i="7" s="1"/>
  <c r="Z25" i="2"/>
  <c r="BF37" i="2"/>
  <c r="AL34" i="2"/>
  <c r="AX34" i="2" s="1"/>
  <c r="AX36" i="2" s="1"/>
  <c r="AX37" i="2" s="1"/>
  <c r="AB33" i="6"/>
  <c r="G36" i="2"/>
  <c r="F28" i="2"/>
  <c r="AB23" i="6"/>
  <c r="AB36" i="6" s="1"/>
  <c r="AB37" i="6" s="1"/>
  <c r="AY4" i="5"/>
  <c r="R24" i="6" s="1"/>
  <c r="CN4" i="5"/>
  <c r="BT27" i="5"/>
  <c r="BG36" i="7"/>
  <c r="BG37" i="7" s="1"/>
  <c r="G36" i="6"/>
  <c r="F24" i="7"/>
  <c r="AJ24" i="7" s="1"/>
  <c r="F24" i="6"/>
  <c r="AJ24" i="6" s="1"/>
  <c r="BU4" i="5"/>
  <c r="BJ4" i="5"/>
  <c r="K27" i="7" s="1"/>
  <c r="AO27" i="7" s="1"/>
  <c r="K34" i="7"/>
  <c r="AO34" i="7" s="1"/>
  <c r="K34" i="6"/>
  <c r="AO34" i="6" s="1"/>
  <c r="F32" i="2"/>
  <c r="BK4" i="5"/>
  <c r="R27" i="7" s="1"/>
  <c r="BZ4" i="5"/>
  <c r="K31" i="6" s="1"/>
  <c r="AO31" i="6" s="1"/>
  <c r="BA4" i="5"/>
  <c r="F25" i="6" s="1"/>
  <c r="L36" i="6"/>
  <c r="F29" i="2"/>
  <c r="AB23" i="7"/>
  <c r="AB36" i="7" s="1"/>
  <c r="AB37" i="7" s="1"/>
  <c r="G36" i="7"/>
  <c r="AP27" i="5"/>
  <c r="BV4" i="5"/>
  <c r="BB4" i="5"/>
  <c r="K25" i="7" s="1"/>
  <c r="AO25" i="7" s="1"/>
  <c r="BW4" i="5"/>
  <c r="R30" i="6" s="1"/>
  <c r="CE4" i="5"/>
  <c r="R32" i="7" s="1"/>
  <c r="L36" i="7"/>
  <c r="AR27" i="5"/>
  <c r="F26" i="7"/>
  <c r="AJ26" i="7" s="1"/>
  <c r="F26" i="6"/>
  <c r="AJ26" i="6" s="1"/>
  <c r="CI4" i="5"/>
  <c r="BM4" i="5"/>
  <c r="K32" i="6"/>
  <c r="AO32" i="6" s="1"/>
  <c r="K32" i="7"/>
  <c r="AO32" i="7" s="1"/>
  <c r="K31" i="7"/>
  <c r="AO31" i="7" s="1"/>
  <c r="K30" i="6"/>
  <c r="K30" i="7"/>
  <c r="K28" i="6"/>
  <c r="K28" i="7"/>
  <c r="K24" i="7"/>
  <c r="BS4" i="5"/>
  <c r="BS27" i="5"/>
  <c r="F33" i="7"/>
  <c r="F33" i="6"/>
  <c r="BF34" i="2"/>
  <c r="AQ4" i="5"/>
  <c r="AQ27" i="5"/>
  <c r="BR27" i="5"/>
  <c r="F34" i="6"/>
  <c r="F34" i="7"/>
  <c r="F27" i="7"/>
  <c r="F27" i="6"/>
  <c r="BR4" i="5"/>
  <c r="BF32" i="7"/>
  <c r="BF31" i="7"/>
  <c r="AL4" i="5"/>
  <c r="F21" i="6"/>
  <c r="F21" i="7"/>
  <c r="AU4" i="5"/>
  <c r="AU27" i="5"/>
  <c r="BG4" i="5"/>
  <c r="AS4" i="5"/>
  <c r="AS27" i="5"/>
  <c r="F32" i="7"/>
  <c r="F31" i="7"/>
  <c r="F31" i="6"/>
  <c r="F32" i="6"/>
  <c r="AT27" i="5"/>
  <c r="R31" i="7"/>
  <c r="R31" i="6"/>
  <c r="BO4" i="5"/>
  <c r="K33" i="7"/>
  <c r="AO33" i="7" s="1"/>
  <c r="K33" i="6"/>
  <c r="AO33" i="6" s="1"/>
  <c r="F29" i="7"/>
  <c r="F29" i="6"/>
  <c r="AT4" i="5"/>
  <c r="Z23" i="2"/>
  <c r="AX21" i="7"/>
  <c r="AX36" i="7" s="1"/>
  <c r="AX37" i="7" s="1"/>
  <c r="AB36" i="2"/>
  <c r="AB37" i="2" s="1"/>
  <c r="AJ21" i="6"/>
  <c r="AM4" i="5"/>
  <c r="AJ31" i="2"/>
  <c r="AV31" i="2" s="1"/>
  <c r="Z31" i="2"/>
  <c r="F25" i="7" l="1"/>
  <c r="Z27" i="2"/>
  <c r="AV21" i="2"/>
  <c r="K22" i="7"/>
  <c r="R24" i="7"/>
  <c r="Z34" i="2"/>
  <c r="Z26" i="2"/>
  <c r="K27" i="6"/>
  <c r="AO27" i="6" s="1"/>
  <c r="K26" i="7"/>
  <c r="AO26" i="7" s="1"/>
  <c r="AV26" i="7" s="1"/>
  <c r="R34" i="7"/>
  <c r="Z34" i="7" s="1"/>
  <c r="R25" i="6"/>
  <c r="R32" i="6"/>
  <c r="R27" i="6"/>
  <c r="AJ33" i="2"/>
  <c r="AV33" i="2" s="1"/>
  <c r="Z21" i="2"/>
  <c r="Z24" i="2"/>
  <c r="Z22" i="2"/>
  <c r="K25" i="6"/>
  <c r="AO25" i="6" s="1"/>
  <c r="Z30" i="2"/>
  <c r="AL36" i="2"/>
  <c r="F22" i="6"/>
  <c r="AJ22" i="6" s="1"/>
  <c r="R30" i="7"/>
  <c r="Z30" i="7" s="1"/>
  <c r="AJ32" i="2"/>
  <c r="AV32" i="2" s="1"/>
  <c r="Z32" i="2"/>
  <c r="F30" i="7"/>
  <c r="AJ30" i="7" s="1"/>
  <c r="F30" i="6"/>
  <c r="AJ30" i="6" s="1"/>
  <c r="R33" i="7"/>
  <c r="Z33" i="7" s="1"/>
  <c r="R33" i="6"/>
  <c r="Z33" i="6" s="1"/>
  <c r="Z29" i="2"/>
  <c r="AJ29" i="2"/>
  <c r="AV29" i="2" s="1"/>
  <c r="F28" i="7"/>
  <c r="AJ28" i="7" s="1"/>
  <c r="F28" i="6"/>
  <c r="AJ28" i="6" s="1"/>
  <c r="AJ28" i="2"/>
  <c r="AV28" i="2" s="1"/>
  <c r="Z28" i="2"/>
  <c r="R28" i="7"/>
  <c r="R28" i="6"/>
  <c r="R26" i="7"/>
  <c r="R26" i="6"/>
  <c r="Z26" i="6" s="1"/>
  <c r="R23" i="7"/>
  <c r="R23" i="6"/>
  <c r="AO22" i="7"/>
  <c r="AV22" i="7" s="1"/>
  <c r="AJ33" i="6"/>
  <c r="AV33" i="6" s="1"/>
  <c r="AO30" i="7"/>
  <c r="K23" i="6"/>
  <c r="AO23" i="6" s="1"/>
  <c r="K23" i="7"/>
  <c r="AO23" i="7" s="1"/>
  <c r="AJ32" i="7"/>
  <c r="AV32" i="7" s="1"/>
  <c r="Z32" i="7"/>
  <c r="AJ21" i="7"/>
  <c r="AO22" i="6"/>
  <c r="AJ27" i="6"/>
  <c r="R22" i="7"/>
  <c r="Z22" i="7" s="1"/>
  <c r="R22" i="6"/>
  <c r="AJ33" i="7"/>
  <c r="AV33" i="7" s="1"/>
  <c r="R29" i="7"/>
  <c r="R29" i="6"/>
  <c r="Z28" i="6"/>
  <c r="AO28" i="6"/>
  <c r="AO30" i="6"/>
  <c r="AJ31" i="7"/>
  <c r="AV31" i="7" s="1"/>
  <c r="Z31" i="7"/>
  <c r="K29" i="6"/>
  <c r="AO29" i="6" s="1"/>
  <c r="K29" i="7"/>
  <c r="AO29" i="7" s="1"/>
  <c r="AO28" i="7"/>
  <c r="R21" i="6"/>
  <c r="R21" i="7"/>
  <c r="AJ29" i="6"/>
  <c r="AJ32" i="6"/>
  <c r="AV32" i="6" s="1"/>
  <c r="Z32" i="6"/>
  <c r="AJ27" i="7"/>
  <c r="AV27" i="7" s="1"/>
  <c r="Z27" i="7"/>
  <c r="AJ25" i="6"/>
  <c r="AO24" i="7"/>
  <c r="AV24" i="7" s="1"/>
  <c r="Z24" i="7"/>
  <c r="AJ34" i="6"/>
  <c r="AV34" i="6" s="1"/>
  <c r="Z34" i="6"/>
  <c r="AJ29" i="7"/>
  <c r="AJ31" i="6"/>
  <c r="AV31" i="6" s="1"/>
  <c r="Z31" i="6"/>
  <c r="F23" i="7"/>
  <c r="F23" i="6"/>
  <c r="K21" i="6"/>
  <c r="AO21" i="6" s="1"/>
  <c r="AV21" i="6" s="1"/>
  <c r="K21" i="7"/>
  <c r="AO21" i="7" s="1"/>
  <c r="AJ34" i="7"/>
  <c r="AV34" i="7" s="1"/>
  <c r="AJ25" i="7"/>
  <c r="AV25" i="7" s="1"/>
  <c r="Z25" i="7"/>
  <c r="Z24" i="6"/>
  <c r="AO24" i="6"/>
  <c r="AV24" i="6" s="1"/>
  <c r="AO26" i="6"/>
  <c r="AV26" i="6" s="1"/>
  <c r="Z22" i="6" l="1"/>
  <c r="AV22" i="6"/>
  <c r="Z26" i="7"/>
  <c r="Z28" i="7"/>
  <c r="AV28" i="7"/>
  <c r="AV25" i="6"/>
  <c r="Z25" i="6"/>
  <c r="Z30" i="6"/>
  <c r="Z27" i="6"/>
  <c r="AV27" i="6"/>
  <c r="AV28" i="6"/>
  <c r="AV29" i="7"/>
  <c r="AV37" i="2"/>
  <c r="Z37" i="2"/>
  <c r="Z29" i="7"/>
  <c r="AV30" i="7"/>
  <c r="Z29" i="6"/>
  <c r="AV30" i="6"/>
  <c r="Z21" i="6"/>
  <c r="AV29" i="6"/>
  <c r="AJ23" i="6"/>
  <c r="AV23" i="6" s="1"/>
  <c r="Z23" i="6"/>
  <c r="Z21" i="7"/>
  <c r="AJ23" i="7"/>
  <c r="AV23" i="7" s="1"/>
  <c r="Z23" i="7"/>
  <c r="AV21" i="7"/>
  <c r="AV37" i="6" l="1"/>
  <c r="Z37" i="6"/>
  <c r="Z37" i="7"/>
  <c r="AV37"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B9" authorId="0" shapeId="0" xr:uid="{00000000-0006-0000-0200-000001000000}">
      <text>
        <r>
          <rPr>
            <b/>
            <sz val="12"/>
            <color indexed="81"/>
            <rFont val="ＭＳ Ｐゴシック"/>
            <family val="3"/>
            <charset val="128"/>
          </rPr>
          <t>↓の①～④からあてはまる区分を選んでください。</t>
        </r>
      </text>
    </comment>
    <comment ref="D9" authorId="0" shapeId="0" xr:uid="{00000000-0006-0000-0200-000002000000}">
      <text>
        <r>
          <rPr>
            <b/>
            <sz val="10"/>
            <color indexed="81"/>
            <rFont val="ＭＳ Ｐゴシック"/>
            <family val="3"/>
            <charset val="128"/>
          </rPr>
          <t xml:space="preserve"> </t>
        </r>
        <r>
          <rPr>
            <b/>
            <sz val="12"/>
            <color indexed="81"/>
            <rFont val="ＭＳ Ｐゴシック"/>
            <family val="3"/>
            <charset val="128"/>
          </rPr>
          <t>必ず入力してください。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pc2ishikawa</author>
  </authors>
  <commentList>
    <comment ref="BC4" authorId="0" shapeId="0" xr:uid="{00000000-0006-0000-0300-000001000000}">
      <text>
        <r>
          <rPr>
            <b/>
            <sz val="20"/>
            <color indexed="81"/>
            <rFont val="ＭＳ Ｐゴシック"/>
            <family val="3"/>
            <charset val="128"/>
          </rPr>
          <t>記入する</t>
        </r>
      </text>
    </comment>
    <comment ref="AN11" authorId="0" shapeId="0" xr:uid="{00000000-0006-0000-0300-000002000000}">
      <text>
        <r>
          <rPr>
            <b/>
            <sz val="20"/>
            <color indexed="81"/>
            <rFont val="ＭＳ Ｐゴシック"/>
            <family val="3"/>
            <charset val="128"/>
          </rPr>
          <t>記入する</t>
        </r>
      </text>
    </comment>
    <comment ref="BD44" authorId="0" shapeId="0" xr:uid="{00000000-0006-0000-0300-000003000000}">
      <text>
        <r>
          <rPr>
            <b/>
            <sz val="20"/>
            <color indexed="81"/>
            <rFont val="ＭＳ Ｐゴシック"/>
            <family val="3"/>
            <charset val="128"/>
          </rPr>
          <t>記入する</t>
        </r>
      </text>
    </comment>
    <comment ref="BD49" authorId="0" shapeId="0" xr:uid="{00000000-0006-0000-0300-000004000000}">
      <text>
        <r>
          <rPr>
            <b/>
            <sz val="20"/>
            <color indexed="81"/>
            <rFont val="ＭＳ Ｐゴシック"/>
            <family val="3"/>
            <charset val="128"/>
          </rPr>
          <t>記入する</t>
        </r>
      </text>
    </comment>
  </commentList>
</comments>
</file>

<file path=xl/sharedStrings.xml><?xml version="1.0" encoding="utf-8"?>
<sst xmlns="http://schemas.openxmlformats.org/spreadsheetml/2006/main" count="708" uniqueCount="210">
  <si>
    <t>労働保険料算定賃金の報告集計表</t>
    <rPh sb="0" eb="2">
      <t>ロウドウ</t>
    </rPh>
    <rPh sb="2" eb="4">
      <t>ホケン</t>
    </rPh>
    <rPh sb="4" eb="5">
      <t>リョウ</t>
    </rPh>
    <rPh sb="5" eb="7">
      <t>サンテイ</t>
    </rPh>
    <rPh sb="7" eb="9">
      <t>チンギン</t>
    </rPh>
    <rPh sb="10" eb="12">
      <t>ホウコク</t>
    </rPh>
    <rPh sb="12" eb="14">
      <t>シュウケイ</t>
    </rPh>
    <rPh sb="14" eb="15">
      <t>ヒョウ</t>
    </rPh>
    <phoneticPr fontId="2"/>
  </si>
  <si>
    <t>所  在  地</t>
    <rPh sb="0" eb="1">
      <t>トコロ</t>
    </rPh>
    <rPh sb="3" eb="4">
      <t>ザイ</t>
    </rPh>
    <rPh sb="6" eb="7">
      <t>チ</t>
    </rPh>
    <phoneticPr fontId="2"/>
  </si>
  <si>
    <t>賃金締切日</t>
    <rPh sb="0" eb="2">
      <t>チンギン</t>
    </rPh>
    <rPh sb="2" eb="5">
      <t>シメキリビ</t>
    </rPh>
    <phoneticPr fontId="2"/>
  </si>
  <si>
    <t>日</t>
    <rPh sb="0" eb="1">
      <t>ニチ</t>
    </rPh>
    <phoneticPr fontId="2"/>
  </si>
  <si>
    <t>事業場の名称</t>
    <rPh sb="0" eb="2">
      <t>ジギョウ</t>
    </rPh>
    <rPh sb="2" eb="3">
      <t>バ</t>
    </rPh>
    <rPh sb="4" eb="6">
      <t>メイショウ</t>
    </rPh>
    <phoneticPr fontId="2"/>
  </si>
  <si>
    <t>労働保険番号</t>
    <rPh sb="0" eb="2">
      <t>ロウドウ</t>
    </rPh>
    <rPh sb="2" eb="4">
      <t>ホケン</t>
    </rPh>
    <rPh sb="4" eb="6">
      <t>バンゴウ</t>
    </rPh>
    <phoneticPr fontId="2"/>
  </si>
  <si>
    <t>-</t>
    <phoneticPr fontId="2"/>
  </si>
  <si>
    <t>（家族手当・早出残業手当・宿日直手当・通勤手当等を含む）</t>
    <rPh sb="1" eb="3">
      <t>カゾク</t>
    </rPh>
    <rPh sb="3" eb="5">
      <t>テアテ</t>
    </rPh>
    <rPh sb="6" eb="8">
      <t>ハヤデ</t>
    </rPh>
    <rPh sb="8" eb="10">
      <t>ザンギョウ</t>
    </rPh>
    <rPh sb="10" eb="12">
      <t>テアテ</t>
    </rPh>
    <rPh sb="13" eb="16">
      <t>シュクニッチョク</t>
    </rPh>
    <rPh sb="16" eb="18">
      <t>テアテ</t>
    </rPh>
    <rPh sb="19" eb="21">
      <t>ツウキン</t>
    </rPh>
    <rPh sb="21" eb="23">
      <t>テアテ</t>
    </rPh>
    <rPh sb="23" eb="24">
      <t>ナド</t>
    </rPh>
    <rPh sb="25" eb="26">
      <t>フク</t>
    </rPh>
    <phoneticPr fontId="2"/>
  </si>
  <si>
    <t>支払日</t>
    <rPh sb="0" eb="3">
      <t>シハライビ</t>
    </rPh>
    <phoneticPr fontId="2"/>
  </si>
  <si>
    <t>当月・翌月             日</t>
    <rPh sb="0" eb="2">
      <t>トウゲツ</t>
    </rPh>
    <rPh sb="3" eb="5">
      <t>ヨクゲツ</t>
    </rPh>
    <rPh sb="18" eb="19">
      <t>ヒ</t>
    </rPh>
    <phoneticPr fontId="2"/>
  </si>
  <si>
    <t>事業主の氏名</t>
    <rPh sb="0" eb="3">
      <t>ジギョウヌシ</t>
    </rPh>
    <rPh sb="4" eb="6">
      <t>シメイ</t>
    </rPh>
    <phoneticPr fontId="2"/>
  </si>
  <si>
    <t>印</t>
    <rPh sb="0" eb="1">
      <t>イン</t>
    </rPh>
    <phoneticPr fontId="2"/>
  </si>
  <si>
    <t>給料月</t>
    <rPh sb="0" eb="2">
      <t>キュウリョウ</t>
    </rPh>
    <rPh sb="2" eb="3">
      <t>ヅキ</t>
    </rPh>
    <phoneticPr fontId="2"/>
  </si>
  <si>
    <t>生年月日</t>
    <rPh sb="0" eb="2">
      <t>セイネン</t>
    </rPh>
    <rPh sb="2" eb="4">
      <t>ガッピ</t>
    </rPh>
    <phoneticPr fontId="2"/>
  </si>
  <si>
    <t>賞  与</t>
    <rPh sb="0" eb="1">
      <t>ショウ</t>
    </rPh>
    <rPh sb="3" eb="4">
      <t>ヨ</t>
    </rPh>
    <phoneticPr fontId="2"/>
  </si>
  <si>
    <t>合   計</t>
    <rPh sb="0" eb="1">
      <t>ゴウ</t>
    </rPh>
    <rPh sb="4" eb="5">
      <t>ケイ</t>
    </rPh>
    <phoneticPr fontId="2"/>
  </si>
  <si>
    <t>①</t>
    <phoneticPr fontId="2"/>
  </si>
  <si>
    <t>②</t>
    <phoneticPr fontId="2"/>
  </si>
  <si>
    <t>③</t>
    <phoneticPr fontId="2"/>
  </si>
  <si>
    <t>④</t>
    <phoneticPr fontId="2"/>
  </si>
  <si>
    <t>No</t>
    <phoneticPr fontId="2"/>
  </si>
  <si>
    <t>区分</t>
    <rPh sb="0" eb="2">
      <t>クブン</t>
    </rPh>
    <phoneticPr fontId="2"/>
  </si>
  <si>
    <t>氏名</t>
    <rPh sb="0" eb="2">
      <t>シメイ</t>
    </rPh>
    <phoneticPr fontId="2"/>
  </si>
  <si>
    <t>4月</t>
    <rPh sb="1" eb="2">
      <t>ガツ</t>
    </rPh>
    <phoneticPr fontId="2"/>
  </si>
  <si>
    <t>5月</t>
    <rPh sb="1" eb="2">
      <t>ガツ</t>
    </rPh>
    <phoneticPr fontId="2"/>
  </si>
  <si>
    <t>6月</t>
    <rPh sb="1" eb="2">
      <t>ガツ</t>
    </rPh>
    <phoneticPr fontId="2"/>
  </si>
  <si>
    <t>7月</t>
  </si>
  <si>
    <t>8月</t>
  </si>
  <si>
    <t>9月</t>
  </si>
  <si>
    <t>10月</t>
  </si>
  <si>
    <t>11月</t>
  </si>
  <si>
    <t>12月</t>
  </si>
  <si>
    <t>1月</t>
  </si>
  <si>
    <t>2月</t>
  </si>
  <si>
    <t>3月</t>
  </si>
  <si>
    <t>8月</t>
    <rPh sb="1" eb="2">
      <t>ツキ</t>
    </rPh>
    <phoneticPr fontId="2"/>
  </si>
  <si>
    <t>12月</t>
    <rPh sb="2" eb="3">
      <t>ツキ</t>
    </rPh>
    <phoneticPr fontId="2"/>
  </si>
  <si>
    <t>賞与</t>
    <rPh sb="0" eb="2">
      <t>ショウヨ</t>
    </rPh>
    <phoneticPr fontId="2"/>
  </si>
  <si>
    <t>支  払  総  額</t>
    <rPh sb="0" eb="1">
      <t>ササ</t>
    </rPh>
    <rPh sb="3" eb="4">
      <t>フツ</t>
    </rPh>
    <rPh sb="6" eb="7">
      <t>フサ</t>
    </rPh>
    <rPh sb="9" eb="10">
      <t>ガク</t>
    </rPh>
    <phoneticPr fontId="2"/>
  </si>
  <si>
    <t>(1)雇用算定対象者分</t>
    <rPh sb="3" eb="5">
      <t>コヨウ</t>
    </rPh>
    <rPh sb="5" eb="7">
      <t>サンテイ</t>
    </rPh>
    <rPh sb="7" eb="10">
      <t>タイショウシャ</t>
    </rPh>
    <rPh sb="10" eb="11">
      <t>ブン</t>
    </rPh>
    <phoneticPr fontId="2"/>
  </si>
  <si>
    <t>(2)役員で労働者扱いの者</t>
    <rPh sb="3" eb="5">
      <t>ヤクイン</t>
    </rPh>
    <rPh sb="6" eb="9">
      <t>ロウドウシャ</t>
    </rPh>
    <rPh sb="9" eb="10">
      <t>アツカ</t>
    </rPh>
    <rPh sb="12" eb="13">
      <t>モノ</t>
    </rPh>
    <phoneticPr fontId="2"/>
  </si>
  <si>
    <t>(４)高年齢労働者分</t>
    <phoneticPr fontId="2"/>
  </si>
  <si>
    <t xml:space="preserve"> </t>
    <phoneticPr fontId="2"/>
  </si>
  <si>
    <t>①</t>
    <phoneticPr fontId="2"/>
  </si>
  <si>
    <t>②</t>
    <phoneticPr fontId="2"/>
  </si>
  <si>
    <t>④</t>
    <phoneticPr fontId="2"/>
  </si>
  <si>
    <t>労働保険料算定基礎賃金等の報告</t>
    <rPh sb="0" eb="2">
      <t>ロウドウ</t>
    </rPh>
    <rPh sb="2" eb="4">
      <t>ホケン</t>
    </rPh>
    <rPh sb="4" eb="5">
      <t>リョウ</t>
    </rPh>
    <rPh sb="5" eb="7">
      <t>サンテイ</t>
    </rPh>
    <rPh sb="7" eb="9">
      <t>キソ</t>
    </rPh>
    <rPh sb="9" eb="11">
      <t>チンギン</t>
    </rPh>
    <rPh sb="11" eb="12">
      <t>ナド</t>
    </rPh>
    <rPh sb="13" eb="15">
      <t>ホウコク</t>
    </rPh>
    <phoneticPr fontId="2"/>
  </si>
  <si>
    <t>組織様式第5号</t>
    <rPh sb="0" eb="2">
      <t>ソシキ</t>
    </rPh>
    <rPh sb="2" eb="4">
      <t>ヨウシキ</t>
    </rPh>
    <rPh sb="4" eb="5">
      <t>ダイ</t>
    </rPh>
    <rPh sb="6" eb="7">
      <t>ゴウ</t>
    </rPh>
    <phoneticPr fontId="2"/>
  </si>
  <si>
    <t>住所    〒</t>
    <rPh sb="0" eb="2">
      <t>ジュウショ</t>
    </rPh>
    <phoneticPr fontId="2"/>
  </si>
  <si>
    <t>府県</t>
    <rPh sb="0" eb="2">
      <t>フケン</t>
    </rPh>
    <phoneticPr fontId="2"/>
  </si>
  <si>
    <t>所掌</t>
    <rPh sb="0" eb="2">
      <t>ショショウ</t>
    </rPh>
    <phoneticPr fontId="2"/>
  </si>
  <si>
    <t>管轄</t>
    <rPh sb="0" eb="2">
      <t>カンカツ</t>
    </rPh>
    <phoneticPr fontId="2"/>
  </si>
  <si>
    <t>基幹番号</t>
    <rPh sb="0" eb="2">
      <t>キカン</t>
    </rPh>
    <rPh sb="2" eb="4">
      <t>バンゴウ</t>
    </rPh>
    <phoneticPr fontId="2"/>
  </si>
  <si>
    <t>枝番</t>
    <rPh sb="0" eb="1">
      <t>エダ</t>
    </rPh>
    <rPh sb="1" eb="2">
      <t>バン</t>
    </rPh>
    <phoneticPr fontId="2"/>
  </si>
  <si>
    <t>料変</t>
    <rPh sb="0" eb="1">
      <t>リョウ</t>
    </rPh>
    <rPh sb="1" eb="2">
      <t>ヘン</t>
    </rPh>
    <phoneticPr fontId="2"/>
  </si>
  <si>
    <t xml:space="preserve">  3.事業の概要
</t>
    <rPh sb="4" eb="6">
      <t>ジギョウ</t>
    </rPh>
    <rPh sb="7" eb="9">
      <t>ガイヨウ</t>
    </rPh>
    <phoneticPr fontId="2"/>
  </si>
  <si>
    <t xml:space="preserve"> 4.特掲事業
    1.該当する
    2.該当しない</t>
    <phoneticPr fontId="2"/>
  </si>
  <si>
    <t>5.新年度賃金見込額
   1.前年度と同額
   2.前年度と変わる</t>
    <rPh sb="2" eb="5">
      <t>シンネンド</t>
    </rPh>
    <rPh sb="5" eb="7">
      <t>チンギン</t>
    </rPh>
    <rPh sb="7" eb="9">
      <t>ミコミ</t>
    </rPh>
    <rPh sb="9" eb="10">
      <t>ガク</t>
    </rPh>
    <rPh sb="16" eb="19">
      <t>ゼンネンド</t>
    </rPh>
    <rPh sb="20" eb="22">
      <t>ドウガク</t>
    </rPh>
    <rPh sb="28" eb="31">
      <t>ゼンネンド</t>
    </rPh>
    <rPh sb="32" eb="33">
      <t>カ</t>
    </rPh>
    <phoneticPr fontId="2"/>
  </si>
  <si>
    <t>事業場名</t>
    <rPh sb="0" eb="2">
      <t>ジギョウ</t>
    </rPh>
    <rPh sb="2" eb="3">
      <t>バ</t>
    </rPh>
    <rPh sb="3" eb="4">
      <t>ナ</t>
    </rPh>
    <phoneticPr fontId="2"/>
  </si>
  <si>
    <t>雇用保険事業所番号</t>
    <rPh sb="0" eb="2">
      <t>コヨウ</t>
    </rPh>
    <rPh sb="2" eb="4">
      <t>ホケン</t>
    </rPh>
    <rPh sb="4" eb="7">
      <t>ジギョウショ</t>
    </rPh>
    <rPh sb="7" eb="9">
      <t>バンゴウ</t>
    </rPh>
    <phoneticPr fontId="2"/>
  </si>
  <si>
    <t>労災</t>
    <rPh sb="0" eb="2">
      <t>ロウサイ</t>
    </rPh>
    <phoneticPr fontId="2"/>
  </si>
  <si>
    <t>千円</t>
    <rPh sb="0" eb="2">
      <t>センエン</t>
    </rPh>
    <phoneticPr fontId="2"/>
  </si>
  <si>
    <t xml:space="preserve">  6.延納の申請
     1.一括納付
     2.分納（３回）</t>
    <rPh sb="4" eb="6">
      <t>エンノウ</t>
    </rPh>
    <rPh sb="7" eb="9">
      <t>シンセイ</t>
    </rPh>
    <rPh sb="17" eb="19">
      <t>イッカツ</t>
    </rPh>
    <rPh sb="19" eb="21">
      <t>ノウフ</t>
    </rPh>
    <rPh sb="29" eb="31">
      <t>ブンノウ</t>
    </rPh>
    <rPh sb="33" eb="34">
      <t>カイ</t>
    </rPh>
    <phoneticPr fontId="2"/>
  </si>
  <si>
    <t>雇用</t>
    <rPh sb="0" eb="2">
      <t>コヨウ</t>
    </rPh>
    <phoneticPr fontId="2"/>
  </si>
  <si>
    <t>事業主名</t>
    <rPh sb="0" eb="3">
      <t>ジギョウヌシ</t>
    </rPh>
    <rPh sb="3" eb="4">
      <t>メイ</t>
    </rPh>
    <phoneticPr fontId="2"/>
  </si>
  <si>
    <t>殿</t>
    <rPh sb="0" eb="1">
      <t>トノ</t>
    </rPh>
    <phoneticPr fontId="2"/>
  </si>
  <si>
    <t>3.委託解除年月日</t>
    <rPh sb="2" eb="4">
      <t>イタク</t>
    </rPh>
    <rPh sb="4" eb="6">
      <t>カイジョ</t>
    </rPh>
    <rPh sb="6" eb="9">
      <t>ネンガッピ</t>
    </rPh>
    <phoneticPr fontId="2"/>
  </si>
  <si>
    <t>事業場TEL:</t>
    <rPh sb="0" eb="2">
      <t>ジギョウ</t>
    </rPh>
    <rPh sb="2" eb="3">
      <t>バ</t>
    </rPh>
    <phoneticPr fontId="2"/>
  </si>
  <si>
    <t xml:space="preserve">          項目
  月別</t>
    <rPh sb="10" eb="12">
      <t>コウモク</t>
    </rPh>
    <rPh sb="17" eb="19">
      <t>ツキベツ</t>
    </rPh>
    <phoneticPr fontId="2"/>
  </si>
  <si>
    <t>2.雇用保険対象被保険者数及び賃金</t>
    <rPh sb="2" eb="4">
      <t>コヨウ</t>
    </rPh>
    <rPh sb="4" eb="6">
      <t>ホケン</t>
    </rPh>
    <rPh sb="6" eb="8">
      <t>タイショウ</t>
    </rPh>
    <rPh sb="8" eb="12">
      <t>ヒホケンシャ</t>
    </rPh>
    <rPh sb="12" eb="13">
      <t>スウ</t>
    </rPh>
    <rPh sb="13" eb="14">
      <t>オヨ</t>
    </rPh>
    <rPh sb="15" eb="17">
      <t>チンギン</t>
    </rPh>
    <phoneticPr fontId="2"/>
  </si>
  <si>
    <t>(1)常用労働者</t>
    <rPh sb="3" eb="5">
      <t>ジョウヨウ</t>
    </rPh>
    <rPh sb="5" eb="8">
      <t>ロウドウシャ</t>
    </rPh>
    <phoneticPr fontId="2"/>
  </si>
  <si>
    <t>(3)臨時労働者</t>
    <rPh sb="3" eb="5">
      <t>リンジ</t>
    </rPh>
    <rPh sb="5" eb="8">
      <t>ロウドウシャ</t>
    </rPh>
    <phoneticPr fontId="2"/>
  </si>
  <si>
    <t>(4)合計</t>
    <rPh sb="3" eb="5">
      <t>ゴウケイ</t>
    </rPh>
    <phoneticPr fontId="2"/>
  </si>
  <si>
    <t>(5)被保険者</t>
    <rPh sb="3" eb="7">
      <t>ヒホケンシャ</t>
    </rPh>
    <phoneticPr fontId="2"/>
  </si>
  <si>
    <t>(6)役員で被保険者扱いの者</t>
    <rPh sb="3" eb="5">
      <t>ヤクイン</t>
    </rPh>
    <rPh sb="6" eb="10">
      <t>ヒホケンシャ</t>
    </rPh>
    <rPh sb="10" eb="11">
      <t>アツカ</t>
    </rPh>
    <rPh sb="13" eb="14">
      <t>モノ</t>
    </rPh>
    <phoneticPr fontId="2"/>
  </si>
  <si>
    <t>(7)合計</t>
    <rPh sb="3" eb="5">
      <t>ゴウケイ</t>
    </rPh>
    <phoneticPr fontId="2"/>
  </si>
  <si>
    <t>(業務執行権を有する者の指示を受け労働に従事し、資金を得ている者等）</t>
    <rPh sb="1" eb="3">
      <t>ギョウム</t>
    </rPh>
    <rPh sb="3" eb="5">
      <t>シッコウ</t>
    </rPh>
    <rPh sb="5" eb="6">
      <t>ケン</t>
    </rPh>
    <rPh sb="7" eb="8">
      <t>ユウ</t>
    </rPh>
    <rPh sb="10" eb="11">
      <t>モノ</t>
    </rPh>
    <rPh sb="12" eb="14">
      <t>シジ</t>
    </rPh>
    <rPh sb="15" eb="16">
      <t>ウ</t>
    </rPh>
    <rPh sb="17" eb="19">
      <t>ロウドウ</t>
    </rPh>
    <rPh sb="20" eb="22">
      <t>ジュウジ</t>
    </rPh>
    <rPh sb="24" eb="26">
      <t>シキン</t>
    </rPh>
    <rPh sb="27" eb="28">
      <t>エ</t>
    </rPh>
    <rPh sb="31" eb="33">
      <t>モノナド</t>
    </rPh>
    <phoneticPr fontId="2"/>
  </si>
  <si>
    <t>(パートタイマー、
アルバイト等）</t>
    <rPh sb="15" eb="16">
      <t>ナド</t>
    </rPh>
    <phoneticPr fontId="2"/>
  </si>
  <si>
    <t>(日雇労働被保険者に支払った賃金を含むなお、パートタイマー、アルバイト等雇用保険の被保険者とならない者を除く）</t>
    <rPh sb="1" eb="3">
      <t>ヒヤトイ</t>
    </rPh>
    <rPh sb="3" eb="5">
      <t>ロウドウ</t>
    </rPh>
    <rPh sb="5" eb="9">
      <t>ヒホケンシャ</t>
    </rPh>
    <rPh sb="10" eb="12">
      <t>シハラ</t>
    </rPh>
    <rPh sb="14" eb="16">
      <t>チンギン</t>
    </rPh>
    <rPh sb="17" eb="18">
      <t>フク</t>
    </rPh>
    <rPh sb="35" eb="36">
      <t>ナド</t>
    </rPh>
    <rPh sb="36" eb="38">
      <t>コヨウ</t>
    </rPh>
    <rPh sb="38" eb="40">
      <t>ホケン</t>
    </rPh>
    <rPh sb="41" eb="45">
      <t>ヒホケンシャ</t>
    </rPh>
    <rPh sb="50" eb="51">
      <t>モノ</t>
    </rPh>
    <rPh sb="52" eb="53">
      <t>ノゾ</t>
    </rPh>
    <phoneticPr fontId="2"/>
  </si>
  <si>
    <t>(給与支払等の面からみて労働者的性格の強い者）</t>
    <rPh sb="1" eb="3">
      <t>キュウヨ</t>
    </rPh>
    <rPh sb="3" eb="5">
      <t>シハライ</t>
    </rPh>
    <rPh sb="5" eb="6">
      <t>ナド</t>
    </rPh>
    <rPh sb="7" eb="8">
      <t>メン</t>
    </rPh>
    <rPh sb="12" eb="16">
      <t>ロウドウシャテキ</t>
    </rPh>
    <rPh sb="16" eb="18">
      <t>セイカク</t>
    </rPh>
    <rPh sb="19" eb="20">
      <t>ツヨ</t>
    </rPh>
    <rPh sb="21" eb="22">
      <t>モノ</t>
    </rPh>
    <phoneticPr fontId="2"/>
  </si>
  <si>
    <t>人員</t>
    <rPh sb="0" eb="2">
      <t>ジンイン</t>
    </rPh>
    <phoneticPr fontId="2"/>
  </si>
  <si>
    <t>支払賃金</t>
    <rPh sb="0" eb="2">
      <t>シハライ</t>
    </rPh>
    <rPh sb="2" eb="4">
      <t>チンギン</t>
    </rPh>
    <phoneticPr fontId="2"/>
  </si>
  <si>
    <t>支払賃金</t>
    <rPh sb="0" eb="2">
      <t>シハラ</t>
    </rPh>
    <rPh sb="2" eb="4">
      <t>チンギン</t>
    </rPh>
    <phoneticPr fontId="2"/>
  </si>
  <si>
    <t>5月</t>
  </si>
  <si>
    <t>6月</t>
  </si>
  <si>
    <t>賞与等</t>
    <rPh sb="0" eb="2">
      <t>ショウヨ</t>
    </rPh>
    <rPh sb="2" eb="3">
      <t>ナド</t>
    </rPh>
    <phoneticPr fontId="2"/>
  </si>
  <si>
    <t>月</t>
    <rPh sb="0" eb="1">
      <t>ツキ</t>
    </rPh>
    <phoneticPr fontId="2"/>
  </si>
  <si>
    <t>合計</t>
    <rPh sb="0" eb="2">
      <t>ゴウケイ</t>
    </rPh>
    <phoneticPr fontId="2"/>
  </si>
  <si>
    <t>1ｹ月平均使用労働者数</t>
    <rPh sb="2" eb="3">
      <t>ゲツ</t>
    </rPh>
    <rPh sb="3" eb="5">
      <t>ヘイキン</t>
    </rPh>
    <rPh sb="5" eb="7">
      <t>シヨウ</t>
    </rPh>
    <rPh sb="7" eb="10">
      <t>ロウドウシャ</t>
    </rPh>
    <rPh sb="10" eb="11">
      <t>スウ</t>
    </rPh>
    <phoneticPr fontId="2"/>
  </si>
  <si>
    <t>1ヶ月平均被保険者</t>
    <rPh sb="2" eb="3">
      <t>ゲツ</t>
    </rPh>
    <rPh sb="3" eb="5">
      <t>ヘイキン</t>
    </rPh>
    <rPh sb="5" eb="9">
      <t>ヒホケンシャ</t>
    </rPh>
    <phoneticPr fontId="2"/>
  </si>
  <si>
    <t>※業種変更年月</t>
    <rPh sb="1" eb="3">
      <t>ギョウシュ</t>
    </rPh>
    <rPh sb="3" eb="5">
      <t>ヘンコウ</t>
    </rPh>
    <rPh sb="5" eb="7">
      <t>ネンゲツ</t>
    </rPh>
    <phoneticPr fontId="2"/>
  </si>
  <si>
    <t>業種変更前
（業種変更が無い時）</t>
    <rPh sb="0" eb="2">
      <t>ギョウシュ</t>
    </rPh>
    <rPh sb="2" eb="4">
      <t>ヘンコウ</t>
    </rPh>
    <rPh sb="4" eb="5">
      <t>マエ</t>
    </rPh>
    <rPh sb="7" eb="9">
      <t>ギョウシュ</t>
    </rPh>
    <rPh sb="9" eb="11">
      <t>ヘンコウ</t>
    </rPh>
    <rPh sb="12" eb="13">
      <t>ナ</t>
    </rPh>
    <rPh sb="14" eb="15">
      <t>トキ</t>
    </rPh>
    <phoneticPr fontId="2"/>
  </si>
  <si>
    <t xml:space="preserve">         年      月</t>
    <rPh sb="9" eb="10">
      <t>ネン</t>
    </rPh>
    <rPh sb="16" eb="17">
      <t>ツキ</t>
    </rPh>
    <phoneticPr fontId="2"/>
  </si>
  <si>
    <t>業種変更後</t>
    <rPh sb="0" eb="2">
      <t>ギョウシュ</t>
    </rPh>
    <rPh sb="2" eb="4">
      <t>ヘンコウ</t>
    </rPh>
    <rPh sb="4" eb="5">
      <t>ゴ</t>
    </rPh>
    <phoneticPr fontId="2"/>
  </si>
  <si>
    <t>No</t>
    <phoneticPr fontId="2"/>
  </si>
  <si>
    <t>9.特別加入者の氏名</t>
    <rPh sb="2" eb="4">
      <t>トクベツ</t>
    </rPh>
    <rPh sb="4" eb="7">
      <t>カニュウシャ</t>
    </rPh>
    <rPh sb="8" eb="10">
      <t>シメイ</t>
    </rPh>
    <phoneticPr fontId="2"/>
  </si>
  <si>
    <t>10.承認された
基礎日額</t>
    <rPh sb="3" eb="5">
      <t>ショウニン</t>
    </rPh>
    <rPh sb="9" eb="11">
      <t>キソ</t>
    </rPh>
    <rPh sb="11" eb="13">
      <t>ニチガク</t>
    </rPh>
    <phoneticPr fontId="2"/>
  </si>
  <si>
    <t>11.適用月数</t>
    <rPh sb="3" eb="5">
      <t>テキヨウ</t>
    </rPh>
    <rPh sb="5" eb="7">
      <t>ツキスウ</t>
    </rPh>
    <phoneticPr fontId="2"/>
  </si>
  <si>
    <t>12.希望す
る基礎日額</t>
    <rPh sb="3" eb="5">
      <t>キボウ</t>
    </rPh>
    <rPh sb="8" eb="10">
      <t>キソ</t>
    </rPh>
    <rPh sb="10" eb="12">
      <t>ニチガク</t>
    </rPh>
    <phoneticPr fontId="2"/>
  </si>
  <si>
    <t>No</t>
    <phoneticPr fontId="2"/>
  </si>
  <si>
    <t>9.特別加入者の氏名</t>
    <phoneticPr fontId="2"/>
  </si>
  <si>
    <t>10.承認された
基礎日額</t>
    <phoneticPr fontId="2"/>
  </si>
  <si>
    <t>11.適用月数</t>
    <phoneticPr fontId="2"/>
  </si>
  <si>
    <t>12.希望す
る基礎日額</t>
    <phoneticPr fontId="2"/>
  </si>
  <si>
    <t>申告済概算保険料</t>
    <rPh sb="0" eb="2">
      <t>シンコク</t>
    </rPh>
    <rPh sb="2" eb="3">
      <t>ズ</t>
    </rPh>
    <rPh sb="3" eb="5">
      <t>ガイサン</t>
    </rPh>
    <rPh sb="5" eb="8">
      <t>ホケンリョウ</t>
    </rPh>
    <phoneticPr fontId="2"/>
  </si>
  <si>
    <t>確定</t>
    <rPh sb="0" eb="2">
      <t>カクテイ</t>
    </rPh>
    <phoneticPr fontId="2"/>
  </si>
  <si>
    <t>概算</t>
    <rPh sb="0" eb="2">
      <t>ガイサン</t>
    </rPh>
    <phoneticPr fontId="2"/>
  </si>
  <si>
    <t>円</t>
    <rPh sb="0" eb="1">
      <t>エン</t>
    </rPh>
    <phoneticPr fontId="2"/>
  </si>
  <si>
    <t>00</t>
    <phoneticPr fontId="2"/>
  </si>
  <si>
    <t>作成者氏名</t>
    <rPh sb="0" eb="2">
      <t>サクセイ</t>
    </rPh>
    <rPh sb="2" eb="3">
      <t>シャ</t>
    </rPh>
    <rPh sb="3" eb="5">
      <t>シメイ</t>
    </rPh>
    <phoneticPr fontId="2"/>
  </si>
  <si>
    <t>記名押印又は署名</t>
    <rPh sb="0" eb="2">
      <t>キメイ</t>
    </rPh>
    <rPh sb="2" eb="4">
      <t>オウイン</t>
    </rPh>
    <rPh sb="4" eb="5">
      <t>マタ</t>
    </rPh>
    <rPh sb="6" eb="8">
      <t>ショメイ</t>
    </rPh>
    <phoneticPr fontId="2"/>
  </si>
  <si>
    <t>00</t>
    <phoneticPr fontId="2"/>
  </si>
  <si>
    <t>上記のとおり報告します。</t>
    <rPh sb="0" eb="2">
      <t>ジョウキ</t>
    </rPh>
    <rPh sb="6" eb="8">
      <t>ホウコク</t>
    </rPh>
    <phoneticPr fontId="2"/>
  </si>
  <si>
    <t>７．予備欄</t>
    <rPh sb="2" eb="4">
      <t>ヨビ</t>
    </rPh>
    <rPh sb="4" eb="5">
      <t>ラン</t>
    </rPh>
    <phoneticPr fontId="2"/>
  </si>
  <si>
    <t>予備欄1</t>
    <rPh sb="0" eb="2">
      <t>ヨビ</t>
    </rPh>
    <rPh sb="2" eb="3">
      <t>ラン</t>
    </rPh>
    <phoneticPr fontId="2"/>
  </si>
  <si>
    <t>予備欄2</t>
    <rPh sb="0" eb="2">
      <t>ヨビ</t>
    </rPh>
    <rPh sb="2" eb="3">
      <t>ラン</t>
    </rPh>
    <phoneticPr fontId="2"/>
  </si>
  <si>
    <t>予備欄3</t>
    <rPh sb="0" eb="2">
      <t>ヨビ</t>
    </rPh>
    <rPh sb="2" eb="3">
      <t>ラン</t>
    </rPh>
    <phoneticPr fontId="2"/>
  </si>
  <si>
    <t>事業主氏名</t>
    <rPh sb="0" eb="3">
      <t>ジギョウヌシ</t>
    </rPh>
    <rPh sb="3" eb="5">
      <t>シメイ</t>
    </rPh>
    <phoneticPr fontId="2"/>
  </si>
  <si>
    <t>1期</t>
    <rPh sb="1" eb="2">
      <t>キ</t>
    </rPh>
    <phoneticPr fontId="2"/>
  </si>
  <si>
    <t>（明・大・昭     年    月    日）</t>
    <phoneticPr fontId="2"/>
  </si>
  <si>
    <t>2期</t>
    <rPh sb="1" eb="2">
      <t>キ</t>
    </rPh>
    <phoneticPr fontId="2"/>
  </si>
  <si>
    <t>3期</t>
    <rPh sb="1" eb="2">
      <t>キ</t>
    </rPh>
    <phoneticPr fontId="2"/>
  </si>
  <si>
    <t>No</t>
    <phoneticPr fontId="2"/>
  </si>
  <si>
    <r>
      <t>(3)労災算定対象者分</t>
    </r>
    <r>
      <rPr>
        <sz val="9"/>
        <rFont val="ＭＳ 明朝"/>
        <family val="1"/>
        <charset val="128"/>
      </rPr>
      <t>（パート、アルバイト等含）</t>
    </r>
    <rPh sb="3" eb="5">
      <t>ロウサイ</t>
    </rPh>
    <rPh sb="5" eb="7">
      <t>サンテイ</t>
    </rPh>
    <rPh sb="7" eb="10">
      <t>タイショウシャ</t>
    </rPh>
    <rPh sb="10" eb="11">
      <t>ブン</t>
    </rPh>
    <rPh sb="22" eb="23">
      <t>フク</t>
    </rPh>
    <phoneticPr fontId="2"/>
  </si>
  <si>
    <t>( (1)+(2)+(3) )</t>
    <phoneticPr fontId="2"/>
  </si>
  <si>
    <t>( (5)+(6) )</t>
    <phoneticPr fontId="2"/>
  </si>
  <si>
    <t>00</t>
    <phoneticPr fontId="2"/>
  </si>
  <si>
    <t>①</t>
  </si>
  <si>
    <t>三雲 一郎</t>
    <rPh sb="0" eb="2">
      <t>ミクモ</t>
    </rPh>
    <rPh sb="3" eb="5">
      <t>イチロウ</t>
    </rPh>
    <phoneticPr fontId="2"/>
  </si>
  <si>
    <t>三雲 二郎</t>
    <rPh sb="0" eb="2">
      <t>ミクモ</t>
    </rPh>
    <rPh sb="3" eb="5">
      <t>ジロウ</t>
    </rPh>
    <phoneticPr fontId="2"/>
  </si>
  <si>
    <t>松阪 太郎</t>
    <rPh sb="0" eb="2">
      <t>マツサカ</t>
    </rPh>
    <rPh sb="3" eb="5">
      <t>タロウ</t>
    </rPh>
    <phoneticPr fontId="2"/>
  </si>
  <si>
    <t>④</t>
  </si>
  <si>
    <t>松阪 三郎</t>
    <rPh sb="0" eb="2">
      <t>マツサカ</t>
    </rPh>
    <rPh sb="3" eb="5">
      <t>サブロウ</t>
    </rPh>
    <phoneticPr fontId="2"/>
  </si>
  <si>
    <t>（明・大・昭１０年５月１０ 日）</t>
    <rPh sb="1" eb="2">
      <t>メイ</t>
    </rPh>
    <rPh sb="3" eb="4">
      <t>ダイ</t>
    </rPh>
    <rPh sb="5" eb="6">
      <t>アキラ</t>
    </rPh>
    <rPh sb="8" eb="9">
      <t>トシ</t>
    </rPh>
    <rPh sb="10" eb="11">
      <t>ツキ</t>
    </rPh>
    <rPh sb="14" eb="15">
      <t>ヒ</t>
    </rPh>
    <phoneticPr fontId="2"/>
  </si>
  <si>
    <t>No</t>
    <phoneticPr fontId="2"/>
  </si>
  <si>
    <t>000</t>
    <phoneticPr fontId="2"/>
  </si>
  <si>
    <t>-</t>
    <phoneticPr fontId="2"/>
  </si>
  <si>
    <t>( (1)+(2)+(3) )</t>
    <phoneticPr fontId="2"/>
  </si>
  <si>
    <t>00</t>
    <phoneticPr fontId="2"/>
  </si>
  <si>
    <t>00</t>
    <phoneticPr fontId="2"/>
  </si>
  <si>
    <t>‐</t>
    <phoneticPr fontId="2"/>
  </si>
  <si>
    <t>18年</t>
    <rPh sb="2" eb="3">
      <t>ネン</t>
    </rPh>
    <phoneticPr fontId="2"/>
  </si>
  <si>
    <t>※ 三雲 一郎</t>
    <rPh sb="2" eb="4">
      <t>ミクモ</t>
    </rPh>
    <rPh sb="5" eb="7">
      <t>イチロウ</t>
    </rPh>
    <phoneticPr fontId="2"/>
  </si>
  <si>
    <t>1.労災保険及び一般拠出金対象労働者数及び賃金</t>
    <rPh sb="2" eb="4">
      <t>ロウサイ</t>
    </rPh>
    <rPh sb="4" eb="6">
      <t>ホケン</t>
    </rPh>
    <rPh sb="6" eb="7">
      <t>オヨ</t>
    </rPh>
    <rPh sb="8" eb="10">
      <t>イッパン</t>
    </rPh>
    <rPh sb="10" eb="13">
      <t>キョシュツキン</t>
    </rPh>
    <rPh sb="13" eb="15">
      <t>タイショウ</t>
    </rPh>
    <rPh sb="15" eb="18">
      <t>ロウドウシャ</t>
    </rPh>
    <rPh sb="18" eb="19">
      <t>スウ</t>
    </rPh>
    <rPh sb="19" eb="20">
      <t>オヨ</t>
    </rPh>
    <rPh sb="21" eb="23">
      <t>チンギン</t>
    </rPh>
    <phoneticPr fontId="2"/>
  </si>
  <si>
    <r>
      <t>(2)は法人の役員で一般の労働者と同一条件で労働し賃金を得ている人</t>
    </r>
    <r>
      <rPr>
        <sz val="11"/>
        <color indexed="10"/>
        <rFont val="ＭＳ 明朝"/>
        <family val="1"/>
        <charset val="128"/>
      </rPr>
      <t>（特別加入に加入している役員は除きますので、対象の方は別途届出が必要な場合があります。）</t>
    </r>
    <rPh sb="34" eb="36">
      <t>トクベツ</t>
    </rPh>
    <rPh sb="36" eb="38">
      <t>カニュウ</t>
    </rPh>
    <rPh sb="39" eb="41">
      <t>カニュウ</t>
    </rPh>
    <rPh sb="45" eb="47">
      <t>ヤクイン</t>
    </rPh>
    <rPh sb="48" eb="49">
      <t>ノゾ</t>
    </rPh>
    <rPh sb="55" eb="57">
      <t>タイショウ</t>
    </rPh>
    <rPh sb="58" eb="59">
      <t>カタ</t>
    </rPh>
    <rPh sb="60" eb="62">
      <t>ベット</t>
    </rPh>
    <rPh sb="62" eb="64">
      <t>トドケデ</t>
    </rPh>
    <rPh sb="65" eb="67">
      <t>ヒツヨウ</t>
    </rPh>
    <rPh sb="68" eb="70">
      <t>バアイ</t>
    </rPh>
    <phoneticPr fontId="2"/>
  </si>
  <si>
    <r>
      <t>(1)は</t>
    </r>
    <r>
      <rPr>
        <sz val="11"/>
        <color indexed="10"/>
        <rFont val="ＭＳ 明朝"/>
        <family val="1"/>
        <charset val="128"/>
      </rPr>
      <t>雇用保険に加入</t>
    </r>
    <r>
      <rPr>
        <sz val="11"/>
        <rFont val="ＭＳ 明朝"/>
        <family val="1"/>
        <charset val="128"/>
      </rPr>
      <t>の人</t>
    </r>
    <rPh sb="4" eb="6">
      <t>コヨウ</t>
    </rPh>
    <rPh sb="6" eb="8">
      <t>ホケン</t>
    </rPh>
    <rPh sb="9" eb="11">
      <t>カニュウ</t>
    </rPh>
    <rPh sb="12" eb="13">
      <t>ヒト</t>
    </rPh>
    <phoneticPr fontId="2"/>
  </si>
  <si>
    <t>19年</t>
    <rPh sb="2" eb="3">
      <t>ネン</t>
    </rPh>
    <phoneticPr fontId="2"/>
  </si>
  <si>
    <t>4.委託解除拠出金納付済</t>
    <rPh sb="2" eb="4">
      <t>イタク</t>
    </rPh>
    <rPh sb="4" eb="6">
      <t>カイジョ</t>
    </rPh>
    <rPh sb="6" eb="9">
      <t>キョシュツキン</t>
    </rPh>
    <rPh sb="9" eb="11">
      <t>ノウフ</t>
    </rPh>
    <rPh sb="11" eb="12">
      <t>ズ</t>
    </rPh>
    <phoneticPr fontId="2"/>
  </si>
  <si>
    <t>1ｹ月平均高年齢労働者数</t>
    <rPh sb="5" eb="6">
      <t>コウ</t>
    </rPh>
    <rPh sb="6" eb="8">
      <t>ネンレイ</t>
    </rPh>
    <rPh sb="8" eb="11">
      <t>ロウドウシャ</t>
    </rPh>
    <phoneticPr fontId="2"/>
  </si>
  <si>
    <t>1ヶ月平均被保険者数</t>
    <rPh sb="2" eb="3">
      <t>ゲツ</t>
    </rPh>
    <rPh sb="3" eb="5">
      <t>ヘイキン</t>
    </rPh>
    <rPh sb="5" eb="9">
      <t>ヒホケンシャ</t>
    </rPh>
    <rPh sb="9" eb="10">
      <t>スウ</t>
    </rPh>
    <phoneticPr fontId="2"/>
  </si>
  <si>
    <t>02</t>
    <phoneticPr fontId="2"/>
  </si>
  <si>
    <t>No</t>
    <phoneticPr fontId="2"/>
  </si>
  <si>
    <t>No</t>
    <phoneticPr fontId="2"/>
  </si>
  <si>
    <t>9.特別加入者の氏名</t>
    <phoneticPr fontId="2"/>
  </si>
  <si>
    <t>10.承認された
基礎日額</t>
    <phoneticPr fontId="2"/>
  </si>
  <si>
    <t>11.適用月数</t>
    <phoneticPr fontId="2"/>
  </si>
  <si>
    <t>12.希望す
る基礎日額</t>
    <phoneticPr fontId="2"/>
  </si>
  <si>
    <t>47</t>
    <phoneticPr fontId="2"/>
  </si>
  <si>
    <t>③</t>
    <phoneticPr fontId="2"/>
  </si>
  <si>
    <t>(3)はパートタイマー、アルバイト等の雇用保険対象外（一週間の所定労働時間が20時間未満）の者</t>
    <rPh sb="17" eb="18">
      <t>トウ</t>
    </rPh>
    <rPh sb="19" eb="21">
      <t>コヨウ</t>
    </rPh>
    <rPh sb="21" eb="23">
      <t>ホケン</t>
    </rPh>
    <rPh sb="23" eb="25">
      <t>タイショウ</t>
    </rPh>
    <rPh sb="25" eb="26">
      <t>ガイ</t>
    </rPh>
    <rPh sb="27" eb="30">
      <t>イッシュウカン</t>
    </rPh>
    <rPh sb="31" eb="33">
      <t>ショテイ</t>
    </rPh>
    <rPh sb="33" eb="35">
      <t>ロウドウ</t>
    </rPh>
    <rPh sb="35" eb="37">
      <t>ジカン</t>
    </rPh>
    <rPh sb="40" eb="42">
      <t>ジカン</t>
    </rPh>
    <rPh sb="42" eb="44">
      <t>ミマン</t>
    </rPh>
    <rPh sb="46" eb="47">
      <t>モノ</t>
    </rPh>
    <phoneticPr fontId="2"/>
  </si>
  <si>
    <t>（３）臨時労働者（雇用保険対象外の者）</t>
    <rPh sb="3" eb="5">
      <t>リンジ</t>
    </rPh>
    <rPh sb="5" eb="8">
      <t>ロウドウシャ</t>
    </rPh>
    <rPh sb="9" eb="11">
      <t>コヨウ</t>
    </rPh>
    <rPh sb="11" eb="13">
      <t>ホケン</t>
    </rPh>
    <rPh sb="13" eb="16">
      <t>タイショウガイ</t>
    </rPh>
    <rPh sb="17" eb="18">
      <t>モノ</t>
    </rPh>
    <phoneticPr fontId="2"/>
  </si>
  <si>
    <t>(２)役員で労働者扱いの者</t>
    <rPh sb="3" eb="5">
      <t>ヤクイン</t>
    </rPh>
    <rPh sb="6" eb="9">
      <t>ロウドウシャ</t>
    </rPh>
    <rPh sb="9" eb="10">
      <t>アツカ</t>
    </rPh>
    <rPh sb="12" eb="13">
      <t>モノ</t>
    </rPh>
    <phoneticPr fontId="2"/>
  </si>
  <si>
    <t>９０４-２２１５</t>
    <phoneticPr fontId="2"/>
  </si>
  <si>
    <t>47</t>
    <phoneticPr fontId="2"/>
  </si>
  <si>
    <t>02</t>
    <phoneticPr fontId="2"/>
  </si>
  <si>
    <t>(１)雇用保険加入者分</t>
    <rPh sb="3" eb="5">
      <t>コヨウ</t>
    </rPh>
    <rPh sb="5" eb="7">
      <t>ホケン</t>
    </rPh>
    <rPh sb="7" eb="10">
      <t>カニュウシャ</t>
    </rPh>
    <rPh sb="9" eb="10">
      <t>シャ</t>
    </rPh>
    <rPh sb="10" eb="11">
      <t>ブン</t>
    </rPh>
    <phoneticPr fontId="2"/>
  </si>
  <si>
    <r>
      <t>2.</t>
    </r>
    <r>
      <rPr>
        <b/>
        <sz val="11"/>
        <color rgb="FF00B0F0"/>
        <rFont val="ＭＳ Ｐ明朝"/>
        <family val="1"/>
        <charset val="128"/>
      </rPr>
      <t>雇用保険</t>
    </r>
    <r>
      <rPr>
        <sz val="11"/>
        <rFont val="ＭＳ Ｐ明朝"/>
        <family val="1"/>
        <charset val="128"/>
      </rPr>
      <t>対象被保険者数及び賃金</t>
    </r>
    <rPh sb="2" eb="4">
      <t>コヨウ</t>
    </rPh>
    <rPh sb="4" eb="6">
      <t>ホケン</t>
    </rPh>
    <rPh sb="6" eb="8">
      <t>タイショウ</t>
    </rPh>
    <rPh sb="8" eb="12">
      <t>ヒホケンシャ</t>
    </rPh>
    <rPh sb="12" eb="13">
      <t>スウ</t>
    </rPh>
    <rPh sb="13" eb="14">
      <t>オヨ</t>
    </rPh>
    <rPh sb="15" eb="17">
      <t>チンギン</t>
    </rPh>
    <phoneticPr fontId="2"/>
  </si>
  <si>
    <t>4</t>
    <phoneticPr fontId="2"/>
  </si>
  <si>
    <t>7</t>
    <phoneticPr fontId="2"/>
  </si>
  <si>
    <t>3</t>
    <phoneticPr fontId="2"/>
  </si>
  <si>
    <t>0</t>
    <phoneticPr fontId="2"/>
  </si>
  <si>
    <t>2</t>
    <phoneticPr fontId="2"/>
  </si>
  <si>
    <t>9</t>
    <phoneticPr fontId="2"/>
  </si>
  <si>
    <t>-</t>
    <phoneticPr fontId="2"/>
  </si>
  <si>
    <t>※給与は支払い日ではなく、対象月の給与を記載して下さい（総支給額）</t>
    <rPh sb="1" eb="3">
      <t>キュウヨ</t>
    </rPh>
    <rPh sb="4" eb="6">
      <t>シハラ</t>
    </rPh>
    <rPh sb="7" eb="8">
      <t>ビ</t>
    </rPh>
    <rPh sb="13" eb="15">
      <t>タイショウ</t>
    </rPh>
    <rPh sb="15" eb="16">
      <t>ツキ</t>
    </rPh>
    <rPh sb="17" eb="19">
      <t>キュウヨ</t>
    </rPh>
    <rPh sb="20" eb="22">
      <t>キサイ</t>
    </rPh>
    <rPh sb="24" eb="25">
      <t>クダ</t>
    </rPh>
    <rPh sb="28" eb="29">
      <t>ソウ</t>
    </rPh>
    <rPh sb="29" eb="32">
      <t>シキュウガク</t>
    </rPh>
    <phoneticPr fontId="2"/>
  </si>
  <si>
    <t>郵便番号</t>
    <rPh sb="0" eb="4">
      <t>ユウビンバンゴウ</t>
    </rPh>
    <phoneticPr fontId="2"/>
  </si>
  <si>
    <t>所在地</t>
    <rPh sb="0" eb="3">
      <t>ショザイチ</t>
    </rPh>
    <phoneticPr fontId="2"/>
  </si>
  <si>
    <r>
      <t xml:space="preserve"> </t>
    </r>
    <r>
      <rPr>
        <u/>
        <sz val="11"/>
        <rFont val="ＭＳ Ｐ明朝"/>
        <family val="1"/>
        <charset val="128"/>
      </rPr>
      <t xml:space="preserve">    　　  /  　  </t>
    </r>
    <r>
      <rPr>
        <sz val="11"/>
        <rFont val="ＭＳ Ｐ明朝"/>
        <family val="1"/>
        <charset val="128"/>
      </rPr>
      <t>頁</t>
    </r>
    <rPh sb="15" eb="16">
      <t>ページ</t>
    </rPh>
    <phoneticPr fontId="2"/>
  </si>
  <si>
    <t>住  所</t>
    <rPh sb="0" eb="1">
      <t>ジュウ</t>
    </rPh>
    <rPh sb="3" eb="4">
      <t>ショ</t>
    </rPh>
    <phoneticPr fontId="2"/>
  </si>
  <si>
    <t>〒</t>
    <phoneticPr fontId="2"/>
  </si>
  <si>
    <t>904-</t>
    <phoneticPr fontId="2"/>
  </si>
  <si>
    <t>事業場TEL:　</t>
    <rPh sb="0" eb="2">
      <t>ジギョウ</t>
    </rPh>
    <rPh sb="2" eb="3">
      <t>バ</t>
    </rPh>
    <phoneticPr fontId="2"/>
  </si>
  <si>
    <t>3</t>
    <phoneticPr fontId="2"/>
  </si>
  <si>
    <t>読谷村字喜名2346-11</t>
    <rPh sb="0" eb="3">
      <t>ヨミタンソン</t>
    </rPh>
    <rPh sb="3" eb="4">
      <t>アザ</t>
    </rPh>
    <rPh sb="4" eb="6">
      <t>キナ</t>
    </rPh>
    <phoneticPr fontId="2"/>
  </si>
  <si>
    <t>よみとん商事㈱</t>
    <rPh sb="4" eb="6">
      <t>ショウジ</t>
    </rPh>
    <phoneticPr fontId="2"/>
  </si>
  <si>
    <t>よみたん 太郎</t>
    <rPh sb="5" eb="7">
      <t>タロウ</t>
    </rPh>
    <phoneticPr fontId="2"/>
  </si>
  <si>
    <t>904-0302</t>
    <phoneticPr fontId="2"/>
  </si>
  <si>
    <t>事務組合名  読谷村商工会
                 （TEL：098-958-4011）</t>
    <rPh sb="0" eb="2">
      <t>ジム</t>
    </rPh>
    <rPh sb="2" eb="4">
      <t>クミアイ</t>
    </rPh>
    <rPh sb="4" eb="5">
      <t>メイ</t>
    </rPh>
    <rPh sb="7" eb="10">
      <t>ヨミタンソン</t>
    </rPh>
    <rPh sb="10" eb="13">
      <t>ショウコウカイ</t>
    </rPh>
    <phoneticPr fontId="2"/>
  </si>
  <si>
    <t>932130</t>
    <phoneticPr fontId="2"/>
  </si>
  <si>
    <t>よみとん商事㈱</t>
    <phoneticPr fontId="2"/>
  </si>
  <si>
    <t>よみたん 太郎</t>
    <phoneticPr fontId="2"/>
  </si>
  <si>
    <t>よみとん商事㈱　　よみたん 太郎</t>
    <phoneticPr fontId="2"/>
  </si>
  <si>
    <t>①</t>
    <phoneticPr fontId="2"/>
  </si>
  <si>
    <t>①</t>
    <phoneticPr fontId="2"/>
  </si>
  <si>
    <t>①</t>
    <phoneticPr fontId="2"/>
  </si>
  <si>
    <t>1</t>
    <phoneticPr fontId="2"/>
  </si>
  <si>
    <t>③はパートタイマー、アルバイト等の雇用保険対象外（一週間の所定労働時間が20時間未満）の者</t>
    <rPh sb="15" eb="16">
      <t>トウ</t>
    </rPh>
    <rPh sb="17" eb="19">
      <t>コヨウ</t>
    </rPh>
    <rPh sb="19" eb="21">
      <t>ホケン</t>
    </rPh>
    <rPh sb="21" eb="23">
      <t>タイショウ</t>
    </rPh>
    <rPh sb="23" eb="24">
      <t>ガイ</t>
    </rPh>
    <rPh sb="25" eb="28">
      <t>イッシュウカン</t>
    </rPh>
    <rPh sb="29" eb="31">
      <t>ショテイ</t>
    </rPh>
    <rPh sb="31" eb="33">
      <t>ロウドウ</t>
    </rPh>
    <rPh sb="33" eb="35">
      <t>ジカン</t>
    </rPh>
    <rPh sb="38" eb="40">
      <t>ジカン</t>
    </rPh>
    <rPh sb="40" eb="42">
      <t>ミマン</t>
    </rPh>
    <rPh sb="44" eb="45">
      <t>モノ</t>
    </rPh>
    <phoneticPr fontId="2"/>
  </si>
  <si>
    <r>
      <t>1.</t>
    </r>
    <r>
      <rPr>
        <b/>
        <sz val="11"/>
        <color rgb="FFFF0000"/>
        <rFont val="ＭＳ Ｐ明朝"/>
        <family val="1"/>
        <charset val="128"/>
      </rPr>
      <t>労災保険</t>
    </r>
    <r>
      <rPr>
        <sz val="11"/>
        <rFont val="ＭＳ Ｐ明朝"/>
        <family val="1"/>
        <charset val="128"/>
      </rPr>
      <t>及び一般拠出金対象労働者数及び賃金</t>
    </r>
    <rPh sb="2" eb="4">
      <t>ロウサイ</t>
    </rPh>
    <rPh sb="4" eb="6">
      <t>ホケン</t>
    </rPh>
    <rPh sb="6" eb="7">
      <t>オヨ</t>
    </rPh>
    <rPh sb="8" eb="10">
      <t>イッパン</t>
    </rPh>
    <rPh sb="10" eb="13">
      <t>キョシュツキン</t>
    </rPh>
    <rPh sb="13" eb="15">
      <t>タイショウ</t>
    </rPh>
    <rPh sb="15" eb="18">
      <t>ロウドウシャ</t>
    </rPh>
    <rPh sb="18" eb="19">
      <t>スウ</t>
    </rPh>
    <rPh sb="19" eb="20">
      <t>オヨ</t>
    </rPh>
    <rPh sb="21" eb="23">
      <t>チンギン</t>
    </rPh>
    <phoneticPr fontId="2"/>
  </si>
  <si>
    <r>
      <t>2.</t>
    </r>
    <r>
      <rPr>
        <b/>
        <sz val="11"/>
        <color rgb="FFFF0000"/>
        <rFont val="ＭＳ Ｐ明朝"/>
        <family val="1"/>
        <charset val="128"/>
      </rPr>
      <t>雇用保険</t>
    </r>
    <r>
      <rPr>
        <sz val="11"/>
        <rFont val="ＭＳ Ｐ明朝"/>
        <family val="1"/>
        <charset val="128"/>
      </rPr>
      <t>対象被保険者数及び賃金</t>
    </r>
    <rPh sb="2" eb="4">
      <t>コヨウ</t>
    </rPh>
    <rPh sb="4" eb="6">
      <t>ホケン</t>
    </rPh>
    <rPh sb="6" eb="8">
      <t>タイショウ</t>
    </rPh>
    <rPh sb="8" eb="12">
      <t>ヒホケンシャ</t>
    </rPh>
    <rPh sb="12" eb="13">
      <t>スウ</t>
    </rPh>
    <rPh sb="13" eb="14">
      <t>オヨ</t>
    </rPh>
    <rPh sb="15" eb="17">
      <t>チンギン</t>
    </rPh>
    <phoneticPr fontId="2"/>
  </si>
  <si>
    <r>
      <t>①は</t>
    </r>
    <r>
      <rPr>
        <sz val="12"/>
        <color indexed="10"/>
        <rFont val="ＭＳ 明朝"/>
        <family val="1"/>
        <charset val="128"/>
      </rPr>
      <t>雇用保険に加入</t>
    </r>
    <r>
      <rPr>
        <sz val="12"/>
        <rFont val="ＭＳ 明朝"/>
        <family val="1"/>
        <charset val="128"/>
      </rPr>
      <t>の人</t>
    </r>
    <rPh sb="2" eb="4">
      <t>コヨウ</t>
    </rPh>
    <rPh sb="4" eb="6">
      <t>ホケン</t>
    </rPh>
    <rPh sb="7" eb="9">
      <t>カニュウ</t>
    </rPh>
    <rPh sb="10" eb="11">
      <t>ヒト</t>
    </rPh>
    <phoneticPr fontId="2"/>
  </si>
  <si>
    <r>
      <t>②は法人の役員で一般の労働者と同一条件で労働し賃金を得ている人</t>
    </r>
    <r>
      <rPr>
        <sz val="12"/>
        <color indexed="10"/>
        <rFont val="ＭＳ 明朝"/>
        <family val="1"/>
        <charset val="128"/>
      </rPr>
      <t>（特別加入に加入している役員は除きますので、対象の方は別途届出が必要な場合があります。）</t>
    </r>
    <rPh sb="32" eb="34">
      <t>トクベツ</t>
    </rPh>
    <rPh sb="34" eb="36">
      <t>カニュウ</t>
    </rPh>
    <rPh sb="37" eb="39">
      <t>カニュウ</t>
    </rPh>
    <rPh sb="43" eb="45">
      <t>ヤクイン</t>
    </rPh>
    <rPh sb="46" eb="47">
      <t>ノゾ</t>
    </rPh>
    <rPh sb="53" eb="55">
      <t>タイショウ</t>
    </rPh>
    <rPh sb="56" eb="57">
      <t>カタ</t>
    </rPh>
    <rPh sb="58" eb="60">
      <t>ベット</t>
    </rPh>
    <rPh sb="60" eb="62">
      <t>トドケデ</t>
    </rPh>
    <rPh sb="63" eb="65">
      <t>ヒツヨウ</t>
    </rPh>
    <rPh sb="66" eb="68">
      <t>バアイ</t>
    </rPh>
    <phoneticPr fontId="2"/>
  </si>
  <si>
    <t>事務組合名　読谷村商工会
                 （TEL：098-958-4011）</t>
    <rPh sb="0" eb="2">
      <t>ジム</t>
    </rPh>
    <rPh sb="2" eb="4">
      <t>クミアイ</t>
    </rPh>
    <rPh sb="4" eb="5">
      <t>メイ</t>
    </rPh>
    <rPh sb="6" eb="9">
      <t>ヨミタンソン</t>
    </rPh>
    <rPh sb="9" eb="12">
      <t>ショウコウカイ</t>
    </rPh>
    <phoneticPr fontId="2"/>
  </si>
  <si>
    <t>932136</t>
    <phoneticPr fontId="2"/>
  </si>
  <si>
    <t xml:space="preserve">          印</t>
    <rPh sb="10" eb="11">
      <t>イン</t>
    </rPh>
    <phoneticPr fontId="2"/>
  </si>
  <si>
    <t xml:space="preserve"> </t>
    <phoneticPr fontId="2"/>
  </si>
  <si>
    <t>令和    年    月    日</t>
    <rPh sb="0" eb="2">
      <t>レイワ</t>
    </rPh>
    <rPh sb="6" eb="7">
      <t>ネン</t>
    </rPh>
    <rPh sb="11" eb="12">
      <t>ツキ</t>
    </rPh>
    <rPh sb="16" eb="17">
      <t>ヒ</t>
    </rPh>
    <phoneticPr fontId="2"/>
  </si>
  <si>
    <t>令和   年    月    日</t>
    <rPh sb="0" eb="2">
      <t>レイワ</t>
    </rPh>
    <rPh sb="5" eb="6">
      <t>ネン</t>
    </rPh>
    <rPh sb="10" eb="11">
      <t>ツキ</t>
    </rPh>
    <rPh sb="15" eb="16">
      <t>ヒ</t>
    </rPh>
    <phoneticPr fontId="2"/>
  </si>
  <si>
    <t>令和   年　月　　日作成</t>
    <rPh sb="0" eb="2">
      <t>レイワ</t>
    </rPh>
    <rPh sb="5" eb="6">
      <t>ネン</t>
    </rPh>
    <rPh sb="7" eb="8">
      <t>ガツ</t>
    </rPh>
    <rPh sb="10" eb="11">
      <t>ニチ</t>
    </rPh>
    <rPh sb="11" eb="13">
      <t>サクセイ</t>
    </rPh>
    <phoneticPr fontId="2"/>
  </si>
  <si>
    <t>令和6年</t>
    <rPh sb="0" eb="2">
      <t>レイワ</t>
    </rPh>
    <rPh sb="3" eb="4">
      <t>ネン</t>
    </rPh>
    <phoneticPr fontId="2"/>
  </si>
  <si>
    <t>令和7年</t>
    <rPh sb="0" eb="2">
      <t>レイワ</t>
    </rPh>
    <rPh sb="3" eb="4">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</si>
</sst>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34" x14ac:knownFonts="1">
    <font>
      <sz val="11"/>
      <name val="ＭＳ Ｐゴシック"/>
      <family val="3"/>
      <charset val="128"/>
    </font>
    <font>
      <sz val="11"/>
      <name val="ＭＳ Ｐゴシック"/>
      <family val="3"/>
      <charset val="128"/>
    </font>
    <font>
      <sz val="6"/>
      <name val="ＭＳ Ｐゴシック"/>
      <family val="3"/>
      <charset val="128"/>
    </font>
    <font>
      <sz val="18"/>
      <name val="ＭＳ 明朝"/>
      <family val="1"/>
      <charset val="128"/>
    </font>
    <font>
      <sz val="11"/>
      <name val="ＭＳ 明朝"/>
      <family val="1"/>
      <charset val="128"/>
    </font>
    <font>
      <sz val="9"/>
      <name val="ＭＳ 明朝"/>
      <family val="1"/>
      <charset val="128"/>
    </font>
    <font>
      <sz val="12"/>
      <name val="ＭＳ 明朝"/>
      <family val="1"/>
      <charset val="128"/>
    </font>
    <font>
      <sz val="8"/>
      <name val="ＭＳ 明朝"/>
      <family val="1"/>
      <charset val="128"/>
    </font>
    <font>
      <sz val="10"/>
      <name val="ＭＳ 明朝"/>
      <family val="1"/>
      <charset val="128"/>
    </font>
    <font>
      <sz val="11"/>
      <name val="ＭＳ Ｐ明朝"/>
      <family val="1"/>
      <charset val="128"/>
    </font>
    <font>
      <b/>
      <sz val="14"/>
      <name val="ＭＳ Ｐ明朝"/>
      <family val="1"/>
      <charset val="128"/>
    </font>
    <font>
      <sz val="8"/>
      <name val="ＭＳ Ｐ明朝"/>
      <family val="1"/>
      <charset val="128"/>
    </font>
    <font>
      <sz val="12"/>
      <name val="ＭＳ Ｐ明朝"/>
      <family val="1"/>
      <charset val="128"/>
    </font>
    <font>
      <sz val="6"/>
      <name val="ＭＳ Ｐ明朝"/>
      <family val="1"/>
      <charset val="128"/>
    </font>
    <font>
      <sz val="9"/>
      <name val="ＭＳ Ｐ明朝"/>
      <family val="1"/>
      <charset val="128"/>
    </font>
    <font>
      <sz val="10"/>
      <name val="ＭＳ Ｐ明朝"/>
      <family val="1"/>
      <charset val="128"/>
    </font>
    <font>
      <sz val="5"/>
      <name val="ＭＳ Ｐ明朝"/>
      <family val="1"/>
      <charset val="128"/>
    </font>
    <font>
      <b/>
      <sz val="10"/>
      <color indexed="81"/>
      <name val="ＭＳ Ｐゴシック"/>
      <family val="3"/>
      <charset val="128"/>
    </font>
    <font>
      <b/>
      <sz val="12"/>
      <color indexed="81"/>
      <name val="ＭＳ Ｐゴシック"/>
      <family val="3"/>
      <charset val="128"/>
    </font>
    <font>
      <sz val="12"/>
      <color indexed="9"/>
      <name val="ＭＳ Ｐ明朝"/>
      <family val="1"/>
      <charset val="128"/>
    </font>
    <font>
      <sz val="11"/>
      <color indexed="9"/>
      <name val="ＭＳ Ｐ明朝"/>
      <family val="1"/>
      <charset val="128"/>
    </font>
    <font>
      <sz val="11"/>
      <color indexed="9"/>
      <name val="ＭＳ Ｐゴシック"/>
      <family val="3"/>
      <charset val="128"/>
    </font>
    <font>
      <sz val="11"/>
      <color indexed="10"/>
      <name val="ＭＳ 明朝"/>
      <family val="1"/>
      <charset val="128"/>
    </font>
    <font>
      <sz val="11"/>
      <name val="ＭＳ Ｐゴシック"/>
      <family val="3"/>
      <charset val="128"/>
    </font>
    <font>
      <u/>
      <sz val="11"/>
      <name val="ＭＳ Ｐ明朝"/>
      <family val="1"/>
      <charset val="128"/>
    </font>
    <font>
      <sz val="7"/>
      <name val="ＭＳ Ｐ明朝"/>
      <family val="1"/>
      <charset val="128"/>
    </font>
    <font>
      <sz val="14"/>
      <name val="ＭＳ Ｐ明朝"/>
      <family val="1"/>
      <charset val="128"/>
    </font>
    <font>
      <sz val="13"/>
      <name val="ＭＳ Ｐ明朝"/>
      <family val="1"/>
      <charset val="128"/>
    </font>
    <font>
      <b/>
      <sz val="11"/>
      <color rgb="FF00B0F0"/>
      <name val="ＭＳ Ｐ明朝"/>
      <family val="1"/>
      <charset val="128"/>
    </font>
    <font>
      <b/>
      <sz val="20"/>
      <color indexed="81"/>
      <name val="ＭＳ Ｐゴシック"/>
      <family val="3"/>
      <charset val="128"/>
    </font>
    <font>
      <b/>
      <u/>
      <sz val="18"/>
      <color rgb="FFFF0000"/>
      <name val="ＭＳ 明朝"/>
      <family val="1"/>
      <charset val="128"/>
    </font>
    <font>
      <b/>
      <sz val="20"/>
      <color rgb="FF0070C0"/>
      <name val="ＭＳ 明朝"/>
      <family val="1"/>
      <charset val="128"/>
    </font>
    <font>
      <b/>
      <sz val="11"/>
      <color rgb="FFFF0000"/>
      <name val="ＭＳ Ｐ明朝"/>
      <family val="1"/>
      <charset val="128"/>
    </font>
    <font>
      <sz val="12"/>
      <color indexed="10"/>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theme="6" tint="0.79998168889431442"/>
        <bgColor indexed="64"/>
      </patternFill>
    </fill>
  </fills>
  <borders count="184">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bottom/>
      <diagonal/>
    </border>
    <border>
      <left/>
      <right style="hair">
        <color indexed="64"/>
      </right>
      <top/>
      <bottom/>
      <diagonal/>
    </border>
    <border>
      <left/>
      <right style="hair">
        <color indexed="64"/>
      </right>
      <top style="hair">
        <color indexed="64"/>
      </top>
      <bottom style="hair">
        <color indexed="64"/>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bottom/>
      <diagonal/>
    </border>
    <border>
      <left style="hair">
        <color indexed="64"/>
      </left>
      <right/>
      <top style="hair">
        <color indexed="64"/>
      </top>
      <bottom style="hair">
        <color indexed="64"/>
      </bottom>
      <diagonal/>
    </border>
    <border>
      <left/>
      <right/>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diagonal/>
    </border>
    <border diagonalUp="1">
      <left style="thin">
        <color indexed="64"/>
      </left>
      <right/>
      <top style="thin">
        <color indexed="64"/>
      </top>
      <bottom style="hair">
        <color indexed="64"/>
      </bottom>
      <diagonal style="hair">
        <color indexed="64"/>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style="thin">
        <color indexed="64"/>
      </top>
      <bottom style="double">
        <color indexed="64"/>
      </bottom>
      <diagonal/>
    </border>
    <border>
      <left style="hair">
        <color indexed="64"/>
      </left>
      <right style="medium">
        <color indexed="64"/>
      </right>
      <top style="thin">
        <color indexed="64"/>
      </top>
      <bottom style="double">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right style="hair">
        <color indexed="64"/>
      </right>
      <top style="thin">
        <color indexed="64"/>
      </top>
      <bottom style="thin">
        <color indexed="64"/>
      </bottom>
      <diagonal/>
    </border>
    <border>
      <left/>
      <right style="hair">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top style="thin">
        <color indexed="64"/>
      </top>
      <bottom style="thin">
        <color indexed="64"/>
      </bottom>
      <diagonal/>
    </border>
    <border>
      <left style="hair">
        <color indexed="64"/>
      </left>
      <right/>
      <top style="thin">
        <color indexed="64"/>
      </top>
      <bottom style="double">
        <color indexed="64"/>
      </bottom>
      <diagonal/>
    </border>
    <border>
      <left style="thin">
        <color indexed="64"/>
      </left>
      <right/>
      <top/>
      <bottom/>
      <diagonal/>
    </border>
    <border>
      <left style="hair">
        <color indexed="64"/>
      </left>
      <right style="hair">
        <color indexed="64"/>
      </right>
      <top/>
      <bottom style="thin">
        <color indexed="64"/>
      </bottom>
      <diagonal/>
    </border>
    <border>
      <left style="thin">
        <color indexed="64"/>
      </left>
      <right style="thin">
        <color indexed="64"/>
      </right>
      <top/>
      <bottom/>
      <diagonal/>
    </border>
    <border>
      <left style="thin">
        <color indexed="64"/>
      </left>
      <right/>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right/>
      <top style="hair">
        <color indexed="64"/>
      </top>
      <bottom/>
      <diagonal/>
    </border>
    <border>
      <left style="hair">
        <color indexed="64"/>
      </left>
      <right style="hair">
        <color indexed="64"/>
      </right>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diagonalUp="1">
      <left style="thin">
        <color indexed="64"/>
      </left>
      <right style="hair">
        <color indexed="64"/>
      </right>
      <top style="hair">
        <color indexed="64"/>
      </top>
      <bottom style="hair">
        <color indexed="64"/>
      </bottom>
      <diagonal style="hair">
        <color indexed="64"/>
      </diagonal>
    </border>
    <border diagonalUp="1">
      <left style="thin">
        <color indexed="64"/>
      </left>
      <right style="hair">
        <color indexed="64"/>
      </right>
      <top style="hair">
        <color indexed="64"/>
      </top>
      <bottom style="thin">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thin">
        <color indexed="64"/>
      </bottom>
      <diagonal style="hair">
        <color indexed="64"/>
      </diagonal>
    </border>
    <border>
      <left style="hair">
        <color indexed="64"/>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diagonalUp="1">
      <left style="hair">
        <color indexed="64"/>
      </left>
      <right style="hair">
        <color indexed="64"/>
      </right>
      <top style="thin">
        <color indexed="64"/>
      </top>
      <bottom style="hair">
        <color indexed="64"/>
      </bottom>
      <diagonal style="hair">
        <color indexed="64"/>
      </diagonal>
    </border>
    <border diagonalUp="1">
      <left style="hair">
        <color indexed="64"/>
      </left>
      <right style="thin">
        <color indexed="64"/>
      </right>
      <top style="thin">
        <color indexed="64"/>
      </top>
      <bottom style="hair">
        <color indexed="64"/>
      </bottom>
      <diagonal style="hair">
        <color indexed="64"/>
      </diagonal>
    </border>
    <border diagonalDown="1">
      <left style="hair">
        <color indexed="64"/>
      </left>
      <right/>
      <top style="hair">
        <color indexed="64"/>
      </top>
      <bottom/>
      <diagonal style="hair">
        <color indexed="64"/>
      </diagonal>
    </border>
    <border diagonalDown="1">
      <left/>
      <right/>
      <top style="hair">
        <color indexed="64"/>
      </top>
      <bottom/>
      <diagonal style="hair">
        <color indexed="64"/>
      </diagonal>
    </border>
    <border diagonalDown="1">
      <left style="hair">
        <color indexed="64"/>
      </left>
      <right/>
      <top/>
      <bottom/>
      <diagonal style="hair">
        <color indexed="64"/>
      </diagonal>
    </border>
    <border diagonalDown="1">
      <left/>
      <right/>
      <top/>
      <bottom/>
      <diagonal style="hair">
        <color indexed="64"/>
      </diagonal>
    </border>
    <border diagonalDown="1">
      <left style="hair">
        <color indexed="64"/>
      </left>
      <right/>
      <top/>
      <bottom style="hair">
        <color indexed="64"/>
      </bottom>
      <diagonal style="hair">
        <color indexed="64"/>
      </diagonal>
    </border>
    <border diagonalDown="1">
      <left/>
      <right/>
      <top/>
      <bottom style="hair">
        <color indexed="64"/>
      </bottom>
      <diagonal style="hair">
        <color indexed="64"/>
      </diagonal>
    </border>
    <border>
      <left style="hair">
        <color indexed="64"/>
      </left>
      <right/>
      <top style="thin">
        <color indexed="64"/>
      </top>
      <bottom/>
      <diagonal/>
    </border>
    <border>
      <left/>
      <right/>
      <top style="thin">
        <color indexed="64"/>
      </top>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right style="thin">
        <color indexed="64"/>
      </right>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thin">
        <color indexed="64"/>
      </top>
      <bottom/>
      <diagonal/>
    </border>
    <border>
      <left style="thin">
        <color indexed="64"/>
      </left>
      <right/>
      <top style="thin">
        <color indexed="64"/>
      </top>
      <bottom/>
      <diagonal/>
    </border>
    <border>
      <left style="thick">
        <color rgb="FF00B0F0"/>
      </left>
      <right style="hair">
        <color indexed="64"/>
      </right>
      <top style="thick">
        <color rgb="FF00B0F0"/>
      </top>
      <bottom style="hair">
        <color indexed="64"/>
      </bottom>
      <diagonal/>
    </border>
    <border>
      <left style="hair">
        <color indexed="64"/>
      </left>
      <right style="hair">
        <color indexed="64"/>
      </right>
      <top style="thick">
        <color rgb="FF00B0F0"/>
      </top>
      <bottom style="hair">
        <color indexed="64"/>
      </bottom>
      <diagonal/>
    </border>
    <border>
      <left style="hair">
        <color indexed="64"/>
      </left>
      <right style="thick">
        <color rgb="FF00B0F0"/>
      </right>
      <top style="thick">
        <color rgb="FF00B0F0"/>
      </top>
      <bottom style="hair">
        <color indexed="64"/>
      </bottom>
      <diagonal/>
    </border>
    <border>
      <left style="thick">
        <color rgb="FF00B0F0"/>
      </left>
      <right style="hair">
        <color indexed="64"/>
      </right>
      <top style="hair">
        <color indexed="64"/>
      </top>
      <bottom/>
      <diagonal/>
    </border>
    <border>
      <left style="hair">
        <color indexed="64"/>
      </left>
      <right style="thick">
        <color rgb="FF00B0F0"/>
      </right>
      <top style="hair">
        <color indexed="64"/>
      </top>
      <bottom/>
      <diagonal/>
    </border>
    <border>
      <left style="thick">
        <color rgb="FF00B0F0"/>
      </left>
      <right/>
      <top/>
      <bottom style="thin">
        <color indexed="64"/>
      </bottom>
      <diagonal/>
    </border>
    <border>
      <left/>
      <right style="thick">
        <color rgb="FF00B0F0"/>
      </right>
      <top/>
      <bottom style="thin">
        <color indexed="64"/>
      </bottom>
      <diagonal/>
    </border>
    <border>
      <left style="thick">
        <color rgb="FF00B0F0"/>
      </left>
      <right style="hair">
        <color indexed="64"/>
      </right>
      <top style="thin">
        <color indexed="64"/>
      </top>
      <bottom style="hair">
        <color indexed="64"/>
      </bottom>
      <diagonal/>
    </border>
    <border>
      <left style="hair">
        <color indexed="64"/>
      </left>
      <right style="thick">
        <color rgb="FF00B0F0"/>
      </right>
      <top style="thin">
        <color indexed="64"/>
      </top>
      <bottom style="hair">
        <color indexed="64"/>
      </bottom>
      <diagonal/>
    </border>
    <border>
      <left style="thick">
        <color rgb="FF00B0F0"/>
      </left>
      <right style="hair">
        <color indexed="64"/>
      </right>
      <top style="hair">
        <color indexed="64"/>
      </top>
      <bottom style="hair">
        <color indexed="64"/>
      </bottom>
      <diagonal/>
    </border>
    <border>
      <left style="hair">
        <color indexed="64"/>
      </left>
      <right style="thick">
        <color rgb="FF00B0F0"/>
      </right>
      <top style="hair">
        <color indexed="64"/>
      </top>
      <bottom style="hair">
        <color indexed="64"/>
      </bottom>
      <diagonal/>
    </border>
    <border>
      <left/>
      <right style="thick">
        <color rgb="FF00B0F0"/>
      </right>
      <top style="hair">
        <color indexed="64"/>
      </top>
      <bottom style="hair">
        <color indexed="64"/>
      </bottom>
      <diagonal/>
    </border>
    <border>
      <left style="thick">
        <color rgb="FF00B0F0"/>
      </left>
      <right style="hair">
        <color indexed="64"/>
      </right>
      <top style="hair">
        <color indexed="64"/>
      </top>
      <bottom style="thick">
        <color rgb="FF00B0F0"/>
      </bottom>
      <diagonal/>
    </border>
    <border>
      <left style="hair">
        <color indexed="64"/>
      </left>
      <right style="hair">
        <color indexed="64"/>
      </right>
      <top style="hair">
        <color indexed="64"/>
      </top>
      <bottom style="thick">
        <color rgb="FF00B0F0"/>
      </bottom>
      <diagonal/>
    </border>
    <border diagonalUp="1">
      <left style="hair">
        <color indexed="64"/>
      </left>
      <right style="hair">
        <color indexed="64"/>
      </right>
      <top style="hair">
        <color indexed="64"/>
      </top>
      <bottom style="thick">
        <color rgb="FF00B0F0"/>
      </bottom>
      <diagonal style="hair">
        <color indexed="64"/>
      </diagonal>
    </border>
    <border>
      <left style="hair">
        <color indexed="64"/>
      </left>
      <right/>
      <top/>
      <bottom style="thick">
        <color rgb="FF00B0F0"/>
      </bottom>
      <diagonal/>
    </border>
    <border>
      <left/>
      <right style="hair">
        <color indexed="64"/>
      </right>
      <top/>
      <bottom style="thick">
        <color rgb="FF00B0F0"/>
      </bottom>
      <diagonal/>
    </border>
    <border>
      <left style="hair">
        <color indexed="64"/>
      </left>
      <right/>
      <top style="hair">
        <color indexed="64"/>
      </top>
      <bottom style="thick">
        <color rgb="FF00B0F0"/>
      </bottom>
      <diagonal/>
    </border>
    <border>
      <left/>
      <right/>
      <top style="hair">
        <color indexed="64"/>
      </top>
      <bottom style="thick">
        <color rgb="FF00B0F0"/>
      </bottom>
      <diagonal/>
    </border>
    <border>
      <left/>
      <right style="hair">
        <color indexed="64"/>
      </right>
      <top style="hair">
        <color indexed="64"/>
      </top>
      <bottom style="thick">
        <color rgb="FF00B0F0"/>
      </bottom>
      <diagonal/>
    </border>
    <border>
      <left style="hair">
        <color indexed="64"/>
      </left>
      <right style="hair">
        <color indexed="64"/>
      </right>
      <top/>
      <bottom style="thick">
        <color rgb="FF00B0F0"/>
      </bottom>
      <diagonal/>
    </border>
    <border>
      <left/>
      <right style="thick">
        <color rgb="FF00B0F0"/>
      </right>
      <top style="hair">
        <color indexed="64"/>
      </top>
      <bottom style="thick">
        <color rgb="FF00B0F0"/>
      </bottom>
      <diagonal/>
    </border>
    <border diagonalDown="1">
      <left style="thick">
        <color rgb="FFFF0000"/>
      </left>
      <right/>
      <top style="thick">
        <color rgb="FFFF0000"/>
      </top>
      <bottom/>
      <diagonal style="hair">
        <color indexed="64"/>
      </diagonal>
    </border>
    <border diagonalDown="1">
      <left/>
      <right/>
      <top style="thick">
        <color rgb="FFFF0000"/>
      </top>
      <bottom/>
      <diagonal style="hair">
        <color indexed="64"/>
      </diagonal>
    </border>
    <border>
      <left style="hair">
        <color indexed="64"/>
      </left>
      <right style="hair">
        <color indexed="64"/>
      </right>
      <top style="thick">
        <color rgb="FFFF0000"/>
      </top>
      <bottom style="hair">
        <color indexed="64"/>
      </bottom>
      <diagonal/>
    </border>
    <border>
      <left style="hair">
        <color indexed="64"/>
      </left>
      <right style="thick">
        <color rgb="FFFF0000"/>
      </right>
      <top style="thick">
        <color rgb="FFFF0000"/>
      </top>
      <bottom style="hair">
        <color indexed="64"/>
      </bottom>
      <diagonal/>
    </border>
    <border diagonalDown="1">
      <left style="thick">
        <color rgb="FFFF0000"/>
      </left>
      <right/>
      <top/>
      <bottom/>
      <diagonal style="hair">
        <color indexed="64"/>
      </diagonal>
    </border>
    <border>
      <left style="hair">
        <color indexed="64"/>
      </left>
      <right style="thick">
        <color rgb="FFFF0000"/>
      </right>
      <top style="hair">
        <color indexed="64"/>
      </top>
      <bottom/>
      <diagonal/>
    </border>
    <border>
      <left style="hair">
        <color indexed="64"/>
      </left>
      <right style="thick">
        <color rgb="FFFF0000"/>
      </right>
      <top/>
      <bottom/>
      <diagonal/>
    </border>
    <border diagonalDown="1">
      <left style="thick">
        <color rgb="FFFF0000"/>
      </left>
      <right/>
      <top/>
      <bottom style="hair">
        <color indexed="64"/>
      </bottom>
      <diagonal style="hair">
        <color indexed="64"/>
      </diagonal>
    </border>
    <border>
      <left style="hair">
        <color indexed="64"/>
      </left>
      <right style="thick">
        <color rgb="FFFF0000"/>
      </right>
      <top style="thin">
        <color indexed="64"/>
      </top>
      <bottom style="hair">
        <color indexed="64"/>
      </bottom>
      <diagonal/>
    </border>
    <border>
      <left style="thick">
        <color rgb="FFFF0000"/>
      </left>
      <right style="hair">
        <color indexed="64"/>
      </right>
      <top style="hair">
        <color indexed="64"/>
      </top>
      <bottom style="hair">
        <color indexed="64"/>
      </bottom>
      <diagonal/>
    </border>
    <border>
      <left style="hair">
        <color indexed="64"/>
      </left>
      <right style="thick">
        <color rgb="FFFF0000"/>
      </right>
      <top style="hair">
        <color indexed="64"/>
      </top>
      <bottom style="hair">
        <color indexed="64"/>
      </bottom>
      <diagonal/>
    </border>
    <border>
      <left/>
      <right style="thick">
        <color rgb="FFFF0000"/>
      </right>
      <top style="hair">
        <color indexed="64"/>
      </top>
      <bottom style="hair">
        <color indexed="64"/>
      </bottom>
      <diagonal/>
    </border>
    <border>
      <left style="thick">
        <color rgb="FFFF0000"/>
      </left>
      <right style="hair">
        <color indexed="64"/>
      </right>
      <top style="hair">
        <color indexed="64"/>
      </top>
      <bottom style="thick">
        <color rgb="FFFF0000"/>
      </bottom>
      <diagonal/>
    </border>
    <border>
      <left style="hair">
        <color indexed="64"/>
      </left>
      <right style="hair">
        <color indexed="64"/>
      </right>
      <top style="hair">
        <color indexed="64"/>
      </top>
      <bottom style="thick">
        <color rgb="FFFF0000"/>
      </bottom>
      <diagonal/>
    </border>
    <border>
      <left style="hair">
        <color indexed="64"/>
      </left>
      <right/>
      <top style="hair">
        <color indexed="64"/>
      </top>
      <bottom style="thick">
        <color rgb="FFFF0000"/>
      </bottom>
      <diagonal/>
    </border>
    <border diagonalUp="1">
      <left style="thin">
        <color indexed="64"/>
      </left>
      <right style="hair">
        <color indexed="64"/>
      </right>
      <top style="hair">
        <color indexed="64"/>
      </top>
      <bottom style="thick">
        <color rgb="FFFF0000"/>
      </bottom>
      <diagonal style="hair">
        <color indexed="64"/>
      </diagonal>
    </border>
    <border>
      <left style="hair">
        <color indexed="64"/>
      </left>
      <right/>
      <top/>
      <bottom style="thick">
        <color rgb="FFFF0000"/>
      </bottom>
      <diagonal/>
    </border>
    <border>
      <left/>
      <right/>
      <top/>
      <bottom style="thick">
        <color rgb="FFFF0000"/>
      </bottom>
      <diagonal/>
    </border>
    <border>
      <left/>
      <right style="hair">
        <color indexed="64"/>
      </right>
      <top/>
      <bottom style="thick">
        <color rgb="FFFF0000"/>
      </bottom>
      <diagonal/>
    </border>
    <border diagonalUp="1">
      <left style="hair">
        <color indexed="64"/>
      </left>
      <right style="hair">
        <color indexed="64"/>
      </right>
      <top style="hair">
        <color indexed="64"/>
      </top>
      <bottom style="thick">
        <color rgb="FFFF0000"/>
      </bottom>
      <diagonal style="hair">
        <color indexed="64"/>
      </diagonal>
    </border>
    <border>
      <left/>
      <right/>
      <top style="hair">
        <color indexed="64"/>
      </top>
      <bottom style="thick">
        <color rgb="FFFF0000"/>
      </bottom>
      <diagonal/>
    </border>
    <border>
      <left/>
      <right style="thick">
        <color rgb="FFFF0000"/>
      </right>
      <top style="hair">
        <color indexed="64"/>
      </top>
      <bottom style="thick">
        <color rgb="FFFF0000"/>
      </bottom>
      <diagonal/>
    </border>
    <border diagonalUp="1">
      <left style="hair">
        <color indexed="64"/>
      </left>
      <right style="thin">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diagonal style="hair">
        <color indexed="64"/>
      </diagonal>
    </border>
    <border diagonalUp="1">
      <left style="hair">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diagonalUp="1">
      <left style="hair">
        <color indexed="64"/>
      </left>
      <right style="hair">
        <color indexed="64"/>
      </right>
      <top/>
      <bottom style="thin">
        <color indexed="64"/>
      </bottom>
      <diagonal style="hair">
        <color indexed="64"/>
      </diagonal>
    </border>
    <border diagonalUp="1">
      <left style="hair">
        <color indexed="64"/>
      </left>
      <right/>
      <top style="hair">
        <color indexed="64"/>
      </top>
      <bottom style="thin">
        <color indexed="64"/>
      </bottom>
      <diagonal style="hair">
        <color indexed="64"/>
      </diagonal>
    </border>
    <border diagonalUp="1">
      <left/>
      <right/>
      <top style="hair">
        <color indexed="64"/>
      </top>
      <bottom style="thin">
        <color indexed="64"/>
      </bottom>
      <diagonal style="hair">
        <color indexed="64"/>
      </diagonal>
    </border>
    <border diagonalUp="1">
      <left/>
      <right style="thin">
        <color indexed="64"/>
      </right>
      <top style="hair">
        <color indexed="64"/>
      </top>
      <bottom style="thin">
        <color indexed="64"/>
      </bottom>
      <diagonal style="hair">
        <color indexed="64"/>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xf numFmtId="0" fontId="1" fillId="0" borderId="0"/>
  </cellStyleXfs>
  <cellXfs count="657">
    <xf numFmtId="0" fontId="0" fillId="0" borderId="0" xfId="0">
      <alignment vertical="center"/>
    </xf>
    <xf numFmtId="0" fontId="4" fillId="0" borderId="0" xfId="2" applyFont="1"/>
    <xf numFmtId="0" fontId="5" fillId="0" borderId="0" xfId="2" applyFont="1" applyAlignment="1">
      <alignment horizontal="center"/>
    </xf>
    <xf numFmtId="0" fontId="4" fillId="0" borderId="0" xfId="2" applyFont="1" applyAlignment="1">
      <alignment horizontal="left" indent="2"/>
    </xf>
    <xf numFmtId="0" fontId="5" fillId="0" borderId="1" xfId="2" applyFont="1" applyBorder="1" applyAlignment="1">
      <alignment vertical="center"/>
    </xf>
    <xf numFmtId="0" fontId="5" fillId="0" borderId="2" xfId="2" applyFont="1" applyBorder="1" applyAlignment="1">
      <alignment horizontal="right" vertical="center"/>
    </xf>
    <xf numFmtId="0" fontId="5" fillId="0" borderId="0" xfId="2" applyFont="1" applyAlignment="1">
      <alignment horizontal="right"/>
    </xf>
    <xf numFmtId="0" fontId="6" fillId="0" borderId="0" xfId="2" applyFont="1" applyAlignment="1">
      <alignment horizontal="left" indent="1"/>
    </xf>
    <xf numFmtId="0" fontId="7" fillId="0" borderId="0" xfId="2" applyFont="1" applyAlignment="1">
      <alignment vertical="center"/>
    </xf>
    <xf numFmtId="0" fontId="7" fillId="0" borderId="0" xfId="2" applyFont="1"/>
    <xf numFmtId="0" fontId="5" fillId="0" borderId="8" xfId="2" applyFont="1" applyBorder="1" applyAlignment="1">
      <alignment vertical="center"/>
    </xf>
    <xf numFmtId="0" fontId="5" fillId="0" borderId="9" xfId="2" applyFont="1" applyBorder="1" applyAlignment="1">
      <alignment horizontal="right" vertical="center" wrapText="1"/>
    </xf>
    <xf numFmtId="0" fontId="4" fillId="0" borderId="0" xfId="2" applyFont="1" applyAlignment="1">
      <alignment horizontal="center"/>
    </xf>
    <xf numFmtId="0" fontId="4" fillId="0" borderId="10" xfId="2" applyFont="1" applyBorder="1"/>
    <xf numFmtId="0" fontId="4" fillId="0" borderId="11" xfId="2" applyFont="1" applyBorder="1"/>
    <xf numFmtId="0" fontId="4" fillId="0" borderId="12" xfId="2" applyFont="1" applyBorder="1"/>
    <xf numFmtId="0" fontId="4" fillId="0" borderId="12" xfId="2" applyFont="1" applyBorder="1" applyAlignment="1">
      <alignment horizontal="right"/>
    </xf>
    <xf numFmtId="0" fontId="4" fillId="0" borderId="13" xfId="2" applyFont="1" applyBorder="1" applyAlignment="1">
      <alignment horizontal="center" vertical="center"/>
    </xf>
    <xf numFmtId="0" fontId="4" fillId="0" borderId="14" xfId="2" applyFont="1" applyBorder="1"/>
    <xf numFmtId="0" fontId="4" fillId="0" borderId="13" xfId="2" applyFont="1" applyBorder="1" applyAlignment="1">
      <alignment horizontal="center"/>
    </xf>
    <xf numFmtId="0" fontId="4" fillId="0" borderId="15" xfId="2" applyFont="1" applyBorder="1" applyAlignment="1">
      <alignment horizontal="center" vertical="center"/>
    </xf>
    <xf numFmtId="0" fontId="4" fillId="0" borderId="16" xfId="2" applyFont="1" applyBorder="1" applyAlignment="1">
      <alignment horizontal="center" vertical="center"/>
    </xf>
    <xf numFmtId="0" fontId="4" fillId="0" borderId="17" xfId="2" applyFont="1" applyBorder="1" applyAlignment="1">
      <alignment horizontal="center" vertical="center"/>
    </xf>
    <xf numFmtId="0" fontId="4" fillId="0" borderId="18" xfId="2" applyFont="1" applyBorder="1"/>
    <xf numFmtId="0" fontId="4" fillId="0" borderId="19" xfId="2" applyFont="1" applyBorder="1"/>
    <xf numFmtId="0" fontId="4" fillId="0" borderId="20" xfId="2" applyFont="1" applyBorder="1" applyAlignment="1">
      <alignment horizontal="center" vertical="center"/>
    </xf>
    <xf numFmtId="0" fontId="4" fillId="0" borderId="19" xfId="2" applyFont="1" applyBorder="1" applyAlignment="1">
      <alignment horizontal="center"/>
    </xf>
    <xf numFmtId="0" fontId="4" fillId="0" borderId="21" xfId="2" applyFont="1" applyBorder="1" applyAlignment="1">
      <alignment horizontal="center"/>
    </xf>
    <xf numFmtId="0" fontId="4" fillId="0" borderId="20" xfId="2" applyFont="1" applyBorder="1" applyAlignment="1">
      <alignment horizontal="right"/>
    </xf>
    <xf numFmtId="0" fontId="4" fillId="0" borderId="22" xfId="2" applyFont="1" applyBorder="1" applyAlignment="1">
      <alignment horizontal="center" vertical="center"/>
    </xf>
    <xf numFmtId="0" fontId="7" fillId="0" borderId="22" xfId="2" applyFont="1" applyBorder="1" applyAlignment="1">
      <alignment horizontal="center" vertical="center"/>
    </xf>
    <xf numFmtId="0" fontId="7" fillId="0" borderId="20" xfId="2" applyFont="1" applyBorder="1" applyAlignment="1">
      <alignment horizontal="center" vertical="center"/>
    </xf>
    <xf numFmtId="0" fontId="7" fillId="0" borderId="23" xfId="2" applyFont="1" applyBorder="1" applyAlignment="1">
      <alignment horizontal="center" vertical="center"/>
    </xf>
    <xf numFmtId="0" fontId="7" fillId="0" borderId="24" xfId="2" applyFont="1" applyBorder="1" applyAlignment="1">
      <alignment horizontal="center" vertical="center"/>
    </xf>
    <xf numFmtId="0" fontId="4" fillId="0" borderId="25" xfId="2" applyFont="1" applyBorder="1"/>
    <xf numFmtId="0" fontId="4" fillId="0" borderId="26" xfId="2" applyFont="1" applyBorder="1"/>
    <xf numFmtId="57" fontId="7" fillId="0" borderId="27" xfId="2" applyNumberFormat="1" applyFont="1" applyBorder="1" applyAlignment="1">
      <alignment horizontal="left"/>
    </xf>
    <xf numFmtId="38" fontId="4" fillId="0" borderId="27" xfId="1" applyFont="1" applyBorder="1" applyAlignment="1">
      <alignment horizontal="right"/>
    </xf>
    <xf numFmtId="38" fontId="4" fillId="0" borderId="28" xfId="1" applyFont="1" applyBorder="1" applyAlignment="1">
      <alignment horizontal="right"/>
    </xf>
    <xf numFmtId="38" fontId="4" fillId="0" borderId="26" xfId="1" applyFont="1" applyBorder="1" applyAlignment="1">
      <alignment horizontal="right"/>
    </xf>
    <xf numFmtId="38" fontId="4" fillId="0" borderId="29" xfId="1" applyFont="1" applyBorder="1" applyAlignment="1">
      <alignment horizontal="right"/>
    </xf>
    <xf numFmtId="0" fontId="7" fillId="0" borderId="30" xfId="2" applyFont="1" applyBorder="1" applyAlignment="1">
      <alignment horizontal="left"/>
    </xf>
    <xf numFmtId="0" fontId="7" fillId="0" borderId="27" xfId="2" applyFont="1" applyBorder="1" applyAlignment="1">
      <alignment horizontal="left"/>
    </xf>
    <xf numFmtId="38" fontId="4" fillId="0" borderId="30" xfId="1" applyFont="1" applyBorder="1" applyAlignment="1">
      <alignment horizontal="right"/>
    </xf>
    <xf numFmtId="0" fontId="4" fillId="0" borderId="31" xfId="2" applyFont="1" applyBorder="1"/>
    <xf numFmtId="0" fontId="4" fillId="0" borderId="32" xfId="2" applyFont="1" applyBorder="1" applyAlignment="1">
      <alignment horizontal="center" vertical="center" shrinkToFit="1"/>
    </xf>
    <xf numFmtId="38" fontId="4" fillId="0" borderId="32" xfId="1" applyFont="1" applyBorder="1" applyAlignment="1">
      <alignment horizontal="right" shrinkToFit="1"/>
    </xf>
    <xf numFmtId="38" fontId="4" fillId="0" borderId="33" xfId="1" applyFont="1" applyBorder="1" applyAlignment="1">
      <alignment horizontal="right" shrinkToFit="1"/>
    </xf>
    <xf numFmtId="38" fontId="4" fillId="0" borderId="34" xfId="1" applyFont="1" applyBorder="1" applyAlignment="1">
      <alignment horizontal="right"/>
    </xf>
    <xf numFmtId="0" fontId="4" fillId="0" borderId="0" xfId="2" applyFont="1" applyAlignment="1">
      <alignment shrinkToFit="1"/>
    </xf>
    <xf numFmtId="0" fontId="4" fillId="0" borderId="35" xfId="2" applyFont="1" applyBorder="1" applyAlignment="1">
      <alignment horizontal="center" vertical="center" shrinkToFit="1"/>
    </xf>
    <xf numFmtId="0" fontId="4" fillId="0" borderId="36" xfId="2" applyFont="1" applyBorder="1" applyAlignment="1">
      <alignment horizontal="center" vertical="center" shrinkToFit="1"/>
    </xf>
    <xf numFmtId="38" fontId="4" fillId="0" borderId="36" xfId="1" applyFont="1" applyBorder="1" applyAlignment="1">
      <alignment horizontal="right" shrinkToFit="1"/>
    </xf>
    <xf numFmtId="38" fontId="4" fillId="0" borderId="34" xfId="1" applyFont="1" applyBorder="1" applyAlignment="1">
      <alignment horizontal="right" shrinkToFit="1"/>
    </xf>
    <xf numFmtId="38" fontId="4" fillId="0" borderId="35" xfId="1" applyFont="1" applyBorder="1" applyAlignment="1">
      <alignment horizontal="right" shrinkToFit="1"/>
    </xf>
    <xf numFmtId="38" fontId="4" fillId="0" borderId="27" xfId="1" applyFont="1" applyBorder="1" applyAlignment="1">
      <alignment horizontal="right" shrinkToFit="1"/>
    </xf>
    <xf numFmtId="38" fontId="4" fillId="0" borderId="37" xfId="1" applyFont="1" applyBorder="1" applyAlignment="1">
      <alignment horizontal="right" shrinkToFit="1"/>
    </xf>
    <xf numFmtId="38" fontId="4" fillId="0" borderId="28" xfId="1" applyFont="1" applyBorder="1" applyAlignment="1">
      <alignment horizontal="right" shrinkToFit="1"/>
    </xf>
    <xf numFmtId="38" fontId="4" fillId="0" borderId="26" xfId="1" applyFont="1" applyBorder="1" applyAlignment="1">
      <alignment horizontal="right" shrinkToFit="1"/>
    </xf>
    <xf numFmtId="0" fontId="4" fillId="0" borderId="27" xfId="2" applyFont="1" applyBorder="1" applyAlignment="1">
      <alignment horizontal="left" vertical="center" indent="1" shrinkToFit="1"/>
    </xf>
    <xf numFmtId="0" fontId="4" fillId="0" borderId="30" xfId="2" applyFont="1" applyBorder="1" applyAlignment="1">
      <alignment horizontal="left" vertical="center" indent="1" shrinkToFit="1"/>
    </xf>
    <xf numFmtId="38" fontId="4" fillId="0" borderId="30" xfId="1" applyFont="1" applyBorder="1" applyAlignment="1">
      <alignment horizontal="right" shrinkToFit="1"/>
    </xf>
    <xf numFmtId="38" fontId="4" fillId="0" borderId="29" xfId="1" applyFont="1" applyBorder="1" applyAlignment="1">
      <alignment horizontal="right" shrinkToFit="1"/>
    </xf>
    <xf numFmtId="38" fontId="4" fillId="0" borderId="25" xfId="1" applyFont="1" applyBorder="1" applyAlignment="1">
      <alignment horizontal="right" shrinkToFit="1"/>
    </xf>
    <xf numFmtId="0" fontId="4" fillId="0" borderId="20" xfId="2" applyFont="1" applyBorder="1" applyAlignment="1">
      <alignment horizontal="left" vertical="center" indent="1" shrinkToFit="1"/>
    </xf>
    <xf numFmtId="0" fontId="4" fillId="0" borderId="23" xfId="2" applyFont="1" applyBorder="1" applyAlignment="1">
      <alignment horizontal="left" vertical="center" indent="1" shrinkToFit="1"/>
    </xf>
    <xf numFmtId="0" fontId="4" fillId="0" borderId="38" xfId="2" applyFont="1" applyBorder="1" applyAlignment="1">
      <alignment horizontal="left" vertical="center" indent="1" shrinkToFit="1"/>
    </xf>
    <xf numFmtId="0" fontId="4" fillId="0" borderId="39" xfId="2" applyFont="1" applyBorder="1" applyAlignment="1">
      <alignment horizontal="left" vertical="center" indent="1" shrinkToFit="1"/>
    </xf>
    <xf numFmtId="0" fontId="4" fillId="0" borderId="10" xfId="2" applyFont="1" applyBorder="1" applyAlignment="1">
      <alignment horizontal="left" vertical="center" indent="1" shrinkToFit="1"/>
    </xf>
    <xf numFmtId="38" fontId="4" fillId="0" borderId="40" xfId="1" applyFont="1" applyBorder="1" applyAlignment="1">
      <alignment horizontal="right" shrinkToFit="1"/>
    </xf>
    <xf numFmtId="38" fontId="4" fillId="0" borderId="41" xfId="1" applyFont="1" applyBorder="1" applyAlignment="1">
      <alignment horizontal="right" shrinkToFit="1"/>
    </xf>
    <xf numFmtId="38" fontId="4" fillId="0" borderId="42" xfId="1" applyFont="1" applyBorder="1" applyAlignment="1">
      <alignment horizontal="right" shrinkToFit="1"/>
    </xf>
    <xf numFmtId="38" fontId="4" fillId="0" borderId="43" xfId="1" applyFont="1" applyBorder="1" applyAlignment="1">
      <alignment horizontal="right" shrinkToFit="1"/>
    </xf>
    <xf numFmtId="38" fontId="4" fillId="0" borderId="9" xfId="1" applyFont="1" applyBorder="1" applyAlignment="1">
      <alignment horizontal="right"/>
    </xf>
    <xf numFmtId="38" fontId="4" fillId="0" borderId="44" xfId="1" applyFont="1" applyBorder="1" applyAlignment="1">
      <alignment horizontal="right" shrinkToFit="1"/>
    </xf>
    <xf numFmtId="38" fontId="4" fillId="0" borderId="45" xfId="1" applyFont="1" applyBorder="1" applyAlignment="1">
      <alignment horizontal="right" shrinkToFit="1"/>
    </xf>
    <xf numFmtId="38" fontId="4" fillId="0" borderId="46" xfId="1" applyFont="1" applyBorder="1" applyAlignment="1">
      <alignment horizontal="right" shrinkToFit="1"/>
    </xf>
    <xf numFmtId="0" fontId="9" fillId="0" borderId="0" xfId="0" applyFont="1">
      <alignment vertical="center"/>
    </xf>
    <xf numFmtId="0" fontId="9" fillId="0" borderId="0" xfId="0" applyFont="1" applyAlignment="1">
      <alignment vertical="top"/>
    </xf>
    <xf numFmtId="0" fontId="9" fillId="0" borderId="22" xfId="0" applyFont="1" applyBorder="1">
      <alignment vertical="center"/>
    </xf>
    <xf numFmtId="0" fontId="9" fillId="0" borderId="0" xfId="0" applyFont="1" applyAlignment="1">
      <alignment horizontal="center" vertical="center"/>
    </xf>
    <xf numFmtId="0" fontId="9" fillId="0" borderId="47" xfId="0" applyFont="1" applyBorder="1">
      <alignment vertical="center"/>
    </xf>
    <xf numFmtId="0" fontId="9" fillId="0" borderId="48" xfId="0" applyFont="1" applyBorder="1">
      <alignment vertical="center"/>
    </xf>
    <xf numFmtId="49" fontId="9" fillId="0" borderId="49" xfId="0" applyNumberFormat="1" applyFont="1" applyBorder="1" applyAlignment="1">
      <alignment horizontal="center" vertical="center"/>
    </xf>
    <xf numFmtId="0" fontId="11" fillId="0" borderId="47" xfId="0" applyFont="1" applyBorder="1">
      <alignment vertical="center"/>
    </xf>
    <xf numFmtId="0" fontId="9" fillId="0" borderId="50" xfId="0" applyFont="1" applyBorder="1">
      <alignment vertical="center"/>
    </xf>
    <xf numFmtId="0" fontId="11" fillId="0" borderId="51" xfId="0" applyFont="1" applyBorder="1">
      <alignment vertical="center"/>
    </xf>
    <xf numFmtId="0" fontId="13" fillId="0" borderId="49" xfId="0" applyFont="1" applyBorder="1" applyAlignment="1">
      <alignment horizontal="center" vertical="center"/>
    </xf>
    <xf numFmtId="0" fontId="9" fillId="0" borderId="52" xfId="0" applyFont="1" applyBorder="1">
      <alignment vertical="center"/>
    </xf>
    <xf numFmtId="0" fontId="9" fillId="0" borderId="53" xfId="0" applyFont="1" applyBorder="1">
      <alignment vertical="center"/>
    </xf>
    <xf numFmtId="0" fontId="9" fillId="0" borderId="49" xfId="0" applyFont="1" applyBorder="1">
      <alignment vertical="center"/>
    </xf>
    <xf numFmtId="0" fontId="9" fillId="0" borderId="20" xfId="0" applyFont="1" applyBorder="1">
      <alignment vertical="center"/>
    </xf>
    <xf numFmtId="0" fontId="9" fillId="0" borderId="21" xfId="0" applyFont="1" applyBorder="1">
      <alignment vertical="center"/>
    </xf>
    <xf numFmtId="0" fontId="9" fillId="0" borderId="54" xfId="0" applyFont="1" applyBorder="1">
      <alignment vertical="center"/>
    </xf>
    <xf numFmtId="0" fontId="9" fillId="0" borderId="55" xfId="0" applyFont="1" applyBorder="1">
      <alignment vertical="center"/>
    </xf>
    <xf numFmtId="49" fontId="9" fillId="0" borderId="0" xfId="0" applyNumberFormat="1" applyFont="1">
      <alignment vertical="center"/>
    </xf>
    <xf numFmtId="0" fontId="9" fillId="0" borderId="56" xfId="0" applyFont="1" applyBorder="1" applyAlignment="1">
      <alignment horizontal="center" vertical="center"/>
    </xf>
    <xf numFmtId="0" fontId="9" fillId="0" borderId="57" xfId="0" applyFont="1" applyBorder="1" applyAlignment="1">
      <alignment horizontal="center" vertical="center"/>
    </xf>
    <xf numFmtId="0" fontId="9" fillId="0" borderId="57" xfId="0" applyFont="1" applyBorder="1">
      <alignment vertical="center"/>
    </xf>
    <xf numFmtId="38" fontId="12" fillId="0" borderId="51" xfId="1" applyFont="1" applyBorder="1" applyAlignment="1">
      <alignment horizontal="right"/>
    </xf>
    <xf numFmtId="0" fontId="12" fillId="0" borderId="0" xfId="0" applyFont="1" applyAlignment="1">
      <alignment horizontal="right"/>
    </xf>
    <xf numFmtId="0" fontId="9" fillId="0" borderId="58" xfId="0" applyFont="1" applyBorder="1">
      <alignment vertical="center"/>
    </xf>
    <xf numFmtId="0" fontId="9" fillId="0" borderId="59" xfId="0" applyFont="1" applyBorder="1">
      <alignment vertical="center"/>
    </xf>
    <xf numFmtId="0" fontId="9" fillId="0" borderId="60" xfId="0" applyFont="1" applyBorder="1">
      <alignment vertical="center"/>
    </xf>
    <xf numFmtId="0" fontId="9" fillId="0" borderId="61" xfId="0" applyFont="1" applyBorder="1">
      <alignment vertical="center"/>
    </xf>
    <xf numFmtId="38" fontId="16" fillId="0" borderId="62" xfId="1" applyFont="1" applyBorder="1" applyAlignment="1">
      <alignment vertical="top" wrapText="1"/>
    </xf>
    <xf numFmtId="0" fontId="9" fillId="0" borderId="31" xfId="0" applyFont="1" applyBorder="1">
      <alignment vertical="center"/>
    </xf>
    <xf numFmtId="0" fontId="9" fillId="0" borderId="63" xfId="0" applyFont="1" applyBorder="1">
      <alignment vertical="center"/>
    </xf>
    <xf numFmtId="0" fontId="11" fillId="0" borderId="51" xfId="0" applyFont="1" applyBorder="1" applyAlignment="1">
      <alignment horizontal="center" vertical="center"/>
    </xf>
    <xf numFmtId="0" fontId="9" fillId="0" borderId="51" xfId="0" applyFont="1" applyBorder="1">
      <alignment vertical="center"/>
    </xf>
    <xf numFmtId="0" fontId="9" fillId="0" borderId="58" xfId="0" applyFont="1" applyBorder="1" applyAlignment="1">
      <alignment horizontal="right"/>
    </xf>
    <xf numFmtId="49" fontId="9" fillId="0" borderId="49" xfId="0" applyNumberFormat="1" applyFont="1" applyBorder="1" applyAlignment="1">
      <alignment horizontal="right"/>
    </xf>
    <xf numFmtId="0" fontId="11" fillId="0" borderId="64" xfId="0" applyFont="1" applyBorder="1">
      <alignment vertical="center"/>
    </xf>
    <xf numFmtId="0" fontId="9" fillId="0" borderId="65" xfId="0" applyFont="1" applyBorder="1">
      <alignment vertical="center"/>
    </xf>
    <xf numFmtId="0" fontId="9" fillId="0" borderId="61" xfId="0" applyFont="1" applyBorder="1" applyAlignment="1">
      <alignment horizontal="right"/>
    </xf>
    <xf numFmtId="0" fontId="11" fillId="0" borderId="0" xfId="0" applyFont="1">
      <alignment vertical="center"/>
    </xf>
    <xf numFmtId="0" fontId="7" fillId="0" borderId="66" xfId="2" applyFont="1" applyBorder="1" applyAlignment="1">
      <alignment horizontal="left"/>
    </xf>
    <xf numFmtId="0" fontId="7" fillId="0" borderId="67" xfId="2" applyFont="1" applyBorder="1" applyAlignment="1">
      <alignment horizontal="left"/>
    </xf>
    <xf numFmtId="0" fontId="7" fillId="0" borderId="68" xfId="2" applyFont="1" applyBorder="1" applyAlignment="1">
      <alignment horizontal="left"/>
    </xf>
    <xf numFmtId="0" fontId="7" fillId="0" borderId="69" xfId="2" applyFont="1" applyBorder="1" applyAlignment="1">
      <alignment horizontal="left"/>
    </xf>
    <xf numFmtId="0" fontId="7" fillId="0" borderId="70" xfId="2" applyFont="1" applyBorder="1" applyAlignment="1">
      <alignment horizontal="left"/>
    </xf>
    <xf numFmtId="0" fontId="7" fillId="0" borderId="71" xfId="2" applyFont="1" applyBorder="1" applyAlignment="1">
      <alignment horizontal="left"/>
    </xf>
    <xf numFmtId="0" fontId="7" fillId="0" borderId="72" xfId="2" applyFont="1" applyBorder="1" applyAlignment="1">
      <alignment horizontal="left"/>
    </xf>
    <xf numFmtId="0" fontId="7" fillId="0" borderId="73" xfId="2" applyFont="1" applyBorder="1" applyAlignment="1">
      <alignment horizontal="left"/>
    </xf>
    <xf numFmtId="0" fontId="7" fillId="0" borderId="74" xfId="2" applyFont="1" applyBorder="1" applyAlignment="1">
      <alignment horizontal="left"/>
    </xf>
    <xf numFmtId="0" fontId="7" fillId="0" borderId="75" xfId="2" applyFont="1" applyBorder="1" applyAlignment="1">
      <alignment horizontal="left"/>
    </xf>
    <xf numFmtId="0" fontId="4" fillId="0" borderId="19" xfId="2" applyFont="1" applyBorder="1" applyAlignment="1">
      <alignment horizontal="center" vertical="center"/>
    </xf>
    <xf numFmtId="0" fontId="7" fillId="0" borderId="76" xfId="2" applyFont="1" applyBorder="1" applyAlignment="1">
      <alignment horizontal="left"/>
    </xf>
    <xf numFmtId="0" fontId="7" fillId="0" borderId="77" xfId="2" applyFont="1" applyBorder="1" applyAlignment="1">
      <alignment horizontal="left"/>
    </xf>
    <xf numFmtId="0" fontId="4" fillId="0" borderId="12" xfId="2" applyFont="1" applyBorder="1" applyAlignment="1">
      <alignment horizontal="center" vertical="center"/>
    </xf>
    <xf numFmtId="0" fontId="4" fillId="0" borderId="47" xfId="2" applyFont="1" applyBorder="1" applyAlignment="1">
      <alignment horizontal="center" vertical="center"/>
    </xf>
    <xf numFmtId="0" fontId="4" fillId="0" borderId="78" xfId="2" applyFont="1" applyBorder="1" applyAlignment="1">
      <alignment horizontal="center" vertical="center"/>
    </xf>
    <xf numFmtId="0" fontId="7" fillId="0" borderId="19" xfId="2" applyFont="1" applyBorder="1" applyAlignment="1">
      <alignment horizontal="center" vertical="center"/>
    </xf>
    <xf numFmtId="0" fontId="8" fillId="0" borderId="0" xfId="2" applyFont="1" applyAlignment="1">
      <alignment horizontal="center"/>
    </xf>
    <xf numFmtId="0" fontId="4" fillId="0" borderId="26" xfId="3" applyFont="1" applyBorder="1"/>
    <xf numFmtId="0" fontId="4" fillId="0" borderId="80" xfId="3" applyFont="1" applyBorder="1"/>
    <xf numFmtId="38" fontId="12" fillId="0" borderId="79" xfId="1" applyFont="1" applyBorder="1" applyAlignment="1">
      <alignment horizontal="right" wrapText="1"/>
    </xf>
    <xf numFmtId="0" fontId="9" fillId="0" borderId="58" xfId="0" applyFont="1" applyBorder="1" applyAlignment="1" applyProtection="1">
      <alignment horizontal="right"/>
      <protection locked="0"/>
    </xf>
    <xf numFmtId="0" fontId="9" fillId="0" borderId="61" xfId="0" applyFont="1" applyBorder="1" applyAlignment="1" applyProtection="1">
      <alignment horizontal="right"/>
      <protection locked="0"/>
    </xf>
    <xf numFmtId="0" fontId="9" fillId="0" borderId="31" xfId="0" applyFont="1" applyBorder="1" applyProtection="1">
      <alignment vertical="center"/>
      <protection locked="0"/>
    </xf>
    <xf numFmtId="38" fontId="4" fillId="0" borderId="27" xfId="1" applyFont="1" applyBorder="1" applyAlignment="1" applyProtection="1">
      <alignment horizontal="right"/>
      <protection locked="0"/>
    </xf>
    <xf numFmtId="38" fontId="4" fillId="0" borderId="28" xfId="1" applyFont="1" applyBorder="1" applyAlignment="1" applyProtection="1">
      <alignment horizontal="right"/>
      <protection locked="0"/>
    </xf>
    <xf numFmtId="38" fontId="4" fillId="0" borderId="26" xfId="1" applyFont="1" applyBorder="1" applyAlignment="1" applyProtection="1">
      <alignment horizontal="right"/>
      <protection locked="0"/>
    </xf>
    <xf numFmtId="0" fontId="4" fillId="0" borderId="20" xfId="2" applyFont="1" applyBorder="1" applyAlignment="1" applyProtection="1">
      <alignment horizontal="right"/>
      <protection locked="0"/>
    </xf>
    <xf numFmtId="0" fontId="5" fillId="0" borderId="2" xfId="2" applyFont="1" applyBorder="1" applyAlignment="1" applyProtection="1">
      <alignment horizontal="right" vertical="center"/>
      <protection locked="0"/>
    </xf>
    <xf numFmtId="0" fontId="5" fillId="0" borderId="9" xfId="2" applyFont="1" applyBorder="1" applyAlignment="1" applyProtection="1">
      <alignment horizontal="right" vertical="center" wrapText="1"/>
      <protection locked="0"/>
    </xf>
    <xf numFmtId="0" fontId="9" fillId="0" borderId="81" xfId="0" applyFont="1" applyBorder="1" applyAlignment="1">
      <alignment vertical="top"/>
    </xf>
    <xf numFmtId="0" fontId="9" fillId="0" borderId="54" xfId="0" applyFont="1" applyBorder="1" applyAlignment="1">
      <alignment vertical="top"/>
    </xf>
    <xf numFmtId="38" fontId="19" fillId="0" borderId="82" xfId="1" applyFont="1" applyBorder="1" applyAlignment="1">
      <alignment horizontal="right"/>
    </xf>
    <xf numFmtId="38" fontId="19" fillId="0" borderId="51" xfId="1" applyFont="1" applyBorder="1" applyAlignment="1">
      <alignment horizontal="right"/>
    </xf>
    <xf numFmtId="0" fontId="4" fillId="0" borderId="12" xfId="2" applyFont="1" applyBorder="1" applyProtection="1">
      <protection locked="0"/>
    </xf>
    <xf numFmtId="49" fontId="9" fillId="0" borderId="51" xfId="0" applyNumberFormat="1" applyFont="1" applyBorder="1" applyProtection="1">
      <alignment vertical="center"/>
      <protection locked="0"/>
    </xf>
    <xf numFmtId="49" fontId="7" fillId="0" borderId="5" xfId="2" applyNumberFormat="1" applyFont="1" applyBorder="1" applyAlignment="1">
      <alignment horizontal="center" vertical="center"/>
    </xf>
    <xf numFmtId="49" fontId="7" fillId="0" borderId="3" xfId="2" applyNumberFormat="1" applyFont="1" applyBorder="1" applyAlignment="1">
      <alignment horizontal="center" vertical="center"/>
    </xf>
    <xf numFmtId="49" fontId="7" fillId="0" borderId="4" xfId="2" applyNumberFormat="1" applyFont="1" applyBorder="1" applyAlignment="1">
      <alignment horizontal="center" vertical="center"/>
    </xf>
    <xf numFmtId="49" fontId="7" fillId="0" borderId="6" xfId="2" applyNumberFormat="1" applyFont="1" applyBorder="1" applyAlignment="1">
      <alignment horizontal="center" vertical="center"/>
    </xf>
    <xf numFmtId="49" fontId="7" fillId="0" borderId="7" xfId="2" applyNumberFormat="1" applyFont="1" applyBorder="1" applyAlignment="1">
      <alignment horizontal="center" vertical="center"/>
    </xf>
    <xf numFmtId="0" fontId="4" fillId="0" borderId="0" xfId="2" applyFont="1" applyAlignment="1">
      <alignment horizontal="left" indent="1"/>
    </xf>
    <xf numFmtId="0" fontId="9" fillId="0" borderId="113" xfId="0" applyFont="1" applyBorder="1">
      <alignment vertical="center"/>
    </xf>
    <xf numFmtId="38" fontId="12" fillId="0" borderId="151" xfId="1" applyFont="1" applyBorder="1" applyAlignment="1">
      <alignment horizontal="right" wrapText="1"/>
    </xf>
    <xf numFmtId="0" fontId="3" fillId="0" borderId="0" xfId="2" applyFont="1" applyAlignment="1">
      <alignment horizontal="center"/>
    </xf>
    <xf numFmtId="49" fontId="8" fillId="0" borderId="3" xfId="2" applyNumberFormat="1" applyFont="1" applyBorder="1" applyAlignment="1" applyProtection="1">
      <alignment horizontal="center" vertical="center"/>
      <protection locked="0"/>
    </xf>
    <xf numFmtId="49" fontId="8" fillId="0" borderId="6" xfId="2" applyNumberFormat="1" applyFont="1" applyBorder="1" applyAlignment="1" applyProtection="1">
      <alignment horizontal="center" vertical="center"/>
      <protection locked="0"/>
    </xf>
    <xf numFmtId="0" fontId="8" fillId="0" borderId="5" xfId="2" applyFont="1" applyBorder="1" applyAlignment="1" applyProtection="1">
      <alignment horizontal="center" vertical="center"/>
      <protection locked="0"/>
    </xf>
    <xf numFmtId="49" fontId="8" fillId="0" borderId="7" xfId="2" applyNumberFormat="1" applyFont="1" applyBorder="1" applyAlignment="1" applyProtection="1">
      <alignment horizontal="center" vertical="center"/>
      <protection locked="0"/>
    </xf>
    <xf numFmtId="49" fontId="8" fillId="0" borderId="3" xfId="2" applyNumberFormat="1" applyFont="1" applyBorder="1" applyAlignment="1">
      <alignment horizontal="center" vertical="center"/>
    </xf>
    <xf numFmtId="49" fontId="8" fillId="0" borderId="4" xfId="2" applyNumberFormat="1" applyFont="1" applyBorder="1" applyAlignment="1">
      <alignment horizontal="center" vertical="center"/>
    </xf>
    <xf numFmtId="49" fontId="8" fillId="0" borderId="5" xfId="2" applyNumberFormat="1" applyFont="1" applyBorder="1" applyAlignment="1">
      <alignment horizontal="center" vertical="center"/>
    </xf>
    <xf numFmtId="49" fontId="8" fillId="0" borderId="6" xfId="2" applyNumberFormat="1" applyFont="1" applyBorder="1" applyAlignment="1">
      <alignment horizontal="center" vertical="center"/>
    </xf>
    <xf numFmtId="0" fontId="5" fillId="0" borderId="0" xfId="2" applyFont="1"/>
    <xf numFmtId="0" fontId="9" fillId="0" borderId="100" xfId="0" applyFont="1" applyBorder="1">
      <alignment vertical="center"/>
    </xf>
    <xf numFmtId="0" fontId="27" fillId="0" borderId="100" xfId="0" applyFont="1" applyBorder="1">
      <alignment vertical="center"/>
    </xf>
    <xf numFmtId="0" fontId="27" fillId="0" borderId="0" xfId="0" applyFont="1">
      <alignment vertical="center"/>
    </xf>
    <xf numFmtId="0" fontId="26" fillId="0" borderId="87" xfId="0" applyFont="1" applyBorder="1">
      <alignment vertical="center"/>
    </xf>
    <xf numFmtId="0" fontId="26" fillId="0" borderId="64" xfId="0" applyFont="1" applyBorder="1">
      <alignment vertical="center"/>
    </xf>
    <xf numFmtId="0" fontId="26" fillId="0" borderId="87" xfId="0" applyFont="1" applyBorder="1" applyAlignment="1">
      <alignment horizontal="center" vertical="center"/>
    </xf>
    <xf numFmtId="0" fontId="9" fillId="0" borderId="0" xfId="0" applyFont="1" applyProtection="1">
      <alignment vertical="center"/>
      <protection locked="0"/>
    </xf>
    <xf numFmtId="49" fontId="26" fillId="0" borderId="49" xfId="0" applyNumberFormat="1" applyFont="1" applyBorder="1" applyAlignment="1" applyProtection="1">
      <alignment horizontal="center" vertical="center"/>
      <protection locked="0"/>
    </xf>
    <xf numFmtId="0" fontId="9" fillId="0" borderId="51" xfId="0" applyFont="1" applyBorder="1" applyAlignment="1" applyProtection="1">
      <alignment horizontal="center" vertical="center"/>
      <protection locked="0"/>
    </xf>
    <xf numFmtId="0" fontId="9" fillId="0" borderId="53" xfId="0" applyFont="1" applyBorder="1" applyAlignment="1" applyProtection="1">
      <alignment horizontal="center" vertical="center"/>
      <protection locked="0"/>
    </xf>
    <xf numFmtId="0" fontId="9" fillId="0" borderId="58" xfId="0" applyFont="1" applyBorder="1" applyProtection="1">
      <alignment vertical="center"/>
      <protection locked="0"/>
    </xf>
    <xf numFmtId="0" fontId="9" fillId="0" borderId="60" xfId="0" applyFont="1" applyBorder="1" applyProtection="1">
      <alignment vertical="center"/>
      <protection locked="0"/>
    </xf>
    <xf numFmtId="0" fontId="9" fillId="0" borderId="61" xfId="0" applyFont="1" applyBorder="1" applyProtection="1">
      <alignment vertical="center"/>
      <protection locked="0"/>
    </xf>
    <xf numFmtId="0" fontId="9" fillId="0" borderId="87" xfId="0" applyFont="1" applyBorder="1" applyProtection="1">
      <alignment vertical="center"/>
      <protection locked="0"/>
    </xf>
    <xf numFmtId="0" fontId="9" fillId="0" borderId="54" xfId="0" applyFont="1" applyBorder="1" applyProtection="1">
      <alignment vertical="center"/>
      <protection locked="0"/>
    </xf>
    <xf numFmtId="38" fontId="12" fillId="0" borderId="82" xfId="1" applyFont="1" applyBorder="1" applyAlignment="1">
      <alignment horizontal="left"/>
    </xf>
    <xf numFmtId="38" fontId="12" fillId="0" borderId="51" xfId="1" applyFont="1" applyBorder="1" applyAlignment="1">
      <alignment horizontal="left"/>
    </xf>
    <xf numFmtId="49" fontId="8" fillId="3" borderId="4" xfId="2" applyNumberFormat="1" applyFont="1" applyFill="1" applyBorder="1" applyAlignment="1" applyProtection="1">
      <alignment horizontal="center" vertical="center"/>
      <protection locked="0"/>
    </xf>
    <xf numFmtId="0" fontId="6" fillId="0" borderId="0" xfId="2" applyFont="1"/>
    <xf numFmtId="0" fontId="6" fillId="0" borderId="26" xfId="2" applyFont="1" applyBorder="1" applyProtection="1">
      <protection locked="0"/>
    </xf>
    <xf numFmtId="0" fontId="6" fillId="0" borderId="80" xfId="2" applyFont="1" applyBorder="1" applyProtection="1">
      <protection locked="0"/>
    </xf>
    <xf numFmtId="0" fontId="9" fillId="0" borderId="104" xfId="0" applyFont="1" applyBorder="1">
      <alignment vertical="center"/>
    </xf>
    <xf numFmtId="38" fontId="12" fillId="0" borderId="95" xfId="1" applyFont="1" applyBorder="1" applyAlignment="1">
      <alignment horizontal="left"/>
    </xf>
    <xf numFmtId="38" fontId="16" fillId="0" borderId="176" xfId="1" applyFont="1" applyBorder="1" applyAlignment="1">
      <alignment vertical="top" wrapText="1"/>
    </xf>
    <xf numFmtId="176" fontId="12" fillId="0" borderId="180" xfId="1" applyNumberFormat="1" applyFont="1" applyBorder="1" applyAlignment="1">
      <alignment horizontal="right" wrapText="1"/>
    </xf>
    <xf numFmtId="0" fontId="4" fillId="0" borderId="25" xfId="2" applyFont="1" applyBorder="1" applyAlignment="1">
      <alignment horizontal="left" vertical="center" indent="1" shrinkToFit="1"/>
    </xf>
    <xf numFmtId="0" fontId="4" fillId="0" borderId="26" xfId="2" applyFont="1" applyBorder="1" applyAlignment="1">
      <alignment horizontal="left" vertical="center" indent="1" shrinkToFit="1"/>
    </xf>
    <xf numFmtId="0" fontId="4" fillId="0" borderId="27" xfId="2" applyFont="1" applyBorder="1" applyAlignment="1">
      <alignment horizontal="left" vertical="center" indent="1" shrinkToFit="1"/>
    </xf>
    <xf numFmtId="0" fontId="4" fillId="0" borderId="36" xfId="2" applyFont="1" applyBorder="1" applyAlignment="1">
      <alignment horizontal="center" vertical="center" shrinkToFit="1"/>
    </xf>
    <xf numFmtId="0" fontId="4" fillId="0" borderId="32" xfId="2" applyFont="1" applyBorder="1" applyAlignment="1">
      <alignment horizontal="center" vertical="center" shrinkToFit="1"/>
    </xf>
    <xf numFmtId="0" fontId="4" fillId="0" borderId="35" xfId="2" applyFont="1" applyBorder="1" applyAlignment="1">
      <alignment horizontal="center" vertical="center" shrinkToFit="1"/>
    </xf>
    <xf numFmtId="0" fontId="4" fillId="0" borderId="13" xfId="2" applyFont="1" applyBorder="1" applyAlignment="1">
      <alignment horizontal="center" vertical="center"/>
    </xf>
    <xf numFmtId="0" fontId="4" fillId="0" borderId="20" xfId="2" applyFont="1" applyBorder="1" applyAlignment="1">
      <alignment horizontal="center" vertical="center"/>
    </xf>
    <xf numFmtId="0" fontId="4" fillId="0" borderId="44" xfId="2" applyFont="1" applyBorder="1" applyAlignment="1">
      <alignment horizontal="left" vertical="center" indent="1" shrinkToFit="1"/>
    </xf>
    <xf numFmtId="0" fontId="4" fillId="0" borderId="10" xfId="2" applyFont="1" applyBorder="1" applyAlignment="1">
      <alignment horizontal="left" vertical="center" indent="1" shrinkToFit="1"/>
    </xf>
    <xf numFmtId="0" fontId="4" fillId="0" borderId="18" xfId="2" applyFont="1" applyBorder="1" applyAlignment="1">
      <alignment horizontal="left" vertical="center" indent="1" shrinkToFit="1"/>
    </xf>
    <xf numFmtId="0" fontId="4" fillId="0" borderId="19" xfId="2" applyFont="1" applyBorder="1" applyAlignment="1">
      <alignment horizontal="left" vertical="center" indent="1" shrinkToFit="1"/>
    </xf>
    <xf numFmtId="0" fontId="4" fillId="0" borderId="20" xfId="2" applyFont="1" applyBorder="1" applyAlignment="1">
      <alignment horizontal="left" vertical="center" indent="1" shrinkToFit="1"/>
    </xf>
    <xf numFmtId="57" fontId="7" fillId="0" borderId="27" xfId="3" applyNumberFormat="1" applyFont="1" applyBorder="1" applyAlignment="1">
      <alignment horizontal="left"/>
    </xf>
    <xf numFmtId="57" fontId="7" fillId="0" borderId="37" xfId="3" applyNumberFormat="1" applyFont="1" applyBorder="1" applyAlignment="1">
      <alignment horizontal="left"/>
    </xf>
    <xf numFmtId="57" fontId="7" fillId="0" borderId="28" xfId="3" applyNumberFormat="1" applyFont="1" applyBorder="1" applyAlignment="1">
      <alignment horizontal="left"/>
    </xf>
    <xf numFmtId="57" fontId="7" fillId="0" borderId="27" xfId="2" applyNumberFormat="1" applyFont="1" applyBorder="1" applyAlignment="1">
      <alignment horizontal="left"/>
    </xf>
    <xf numFmtId="57" fontId="7" fillId="0" borderId="37" xfId="2" applyNumberFormat="1" applyFont="1" applyBorder="1" applyAlignment="1">
      <alignment horizontal="left"/>
    </xf>
    <xf numFmtId="57" fontId="7" fillId="0" borderId="28" xfId="2" applyNumberFormat="1" applyFont="1" applyBorder="1" applyAlignment="1">
      <alignment horizontal="left"/>
    </xf>
    <xf numFmtId="0" fontId="4" fillId="0" borderId="17" xfId="2" applyFont="1" applyBorder="1" applyAlignment="1">
      <alignment horizontal="center" vertical="center"/>
    </xf>
    <xf numFmtId="0" fontId="4" fillId="0" borderId="14" xfId="2" applyFont="1" applyBorder="1" applyAlignment="1">
      <alignment horizontal="center" vertical="center"/>
    </xf>
    <xf numFmtId="0" fontId="4" fillId="0" borderId="22" xfId="2" applyFont="1" applyBorder="1" applyAlignment="1">
      <alignment horizontal="center" vertical="center"/>
    </xf>
    <xf numFmtId="0" fontId="4" fillId="0" borderId="21" xfId="2" applyFont="1" applyBorder="1" applyAlignment="1">
      <alignment horizontal="center" vertical="center"/>
    </xf>
    <xf numFmtId="0" fontId="4" fillId="0" borderId="12" xfId="2" applyFont="1" applyBorder="1" applyAlignment="1">
      <alignment horizontal="left"/>
    </xf>
    <xf numFmtId="0" fontId="4" fillId="0" borderId="19" xfId="2" applyFont="1" applyBorder="1" applyAlignment="1">
      <alignment horizontal="center"/>
    </xf>
    <xf numFmtId="38" fontId="4" fillId="0" borderId="27" xfId="1" applyFont="1" applyBorder="1" applyAlignment="1">
      <alignment horizontal="right"/>
    </xf>
    <xf numFmtId="38" fontId="4" fillId="0" borderId="37" xfId="1" applyFont="1" applyBorder="1" applyAlignment="1">
      <alignment horizontal="right"/>
    </xf>
    <xf numFmtId="38" fontId="4" fillId="0" borderId="28" xfId="1" applyFont="1" applyBorder="1" applyAlignment="1">
      <alignment horizontal="right"/>
    </xf>
    <xf numFmtId="38" fontId="4" fillId="0" borderId="26" xfId="1" applyFont="1" applyBorder="1" applyAlignment="1">
      <alignment horizontal="right"/>
    </xf>
    <xf numFmtId="0" fontId="4" fillId="0" borderId="12" xfId="2" applyFont="1" applyBorder="1" applyAlignment="1">
      <alignment horizontal="center"/>
    </xf>
    <xf numFmtId="0" fontId="4" fillId="0" borderId="20" xfId="2" applyFont="1" applyBorder="1" applyAlignment="1">
      <alignment horizontal="center"/>
    </xf>
    <xf numFmtId="0" fontId="4" fillId="0" borderId="22" xfId="2" applyFont="1" applyBorder="1" applyAlignment="1">
      <alignment horizontal="center"/>
    </xf>
    <xf numFmtId="0" fontId="4" fillId="0" borderId="21" xfId="2" applyFont="1" applyBorder="1" applyAlignment="1">
      <alignment horizontal="center"/>
    </xf>
    <xf numFmtId="0" fontId="3" fillId="0" borderId="0" xfId="2" applyFont="1" applyAlignment="1">
      <alignment horizontal="center"/>
    </xf>
    <xf numFmtId="0" fontId="4" fillId="0" borderId="86" xfId="2" applyFont="1" applyBorder="1" applyAlignment="1">
      <alignment horizontal="center" vertical="center"/>
    </xf>
    <xf numFmtId="0" fontId="4" fillId="0" borderId="24" xfId="2" applyFont="1" applyBorder="1" applyAlignment="1">
      <alignment horizontal="center" vertical="center"/>
    </xf>
    <xf numFmtId="0" fontId="4" fillId="0" borderId="83" xfId="2" applyFont="1" applyBorder="1" applyAlignment="1">
      <alignment horizontal="center" vertical="center"/>
    </xf>
    <xf numFmtId="0" fontId="4" fillId="0" borderId="84" xfId="2" applyFont="1" applyBorder="1" applyAlignment="1">
      <alignment horizontal="center" vertical="center"/>
    </xf>
    <xf numFmtId="0" fontId="4" fillId="0" borderId="85" xfId="2" applyFont="1" applyBorder="1" applyAlignment="1">
      <alignment horizontal="center" vertical="center"/>
    </xf>
    <xf numFmtId="38" fontId="4" fillId="0" borderId="32" xfId="1" applyFont="1" applyBorder="1" applyAlignment="1">
      <alignment horizontal="right" shrinkToFit="1"/>
    </xf>
    <xf numFmtId="0" fontId="4" fillId="0" borderId="41" xfId="2" applyFont="1" applyBorder="1" applyAlignment="1">
      <alignment horizontal="left" vertical="center" indent="1" shrinkToFit="1"/>
    </xf>
    <xf numFmtId="38" fontId="4" fillId="0" borderId="27" xfId="1" applyFont="1" applyBorder="1" applyAlignment="1">
      <alignment horizontal="right" shrinkToFit="1"/>
    </xf>
    <xf numFmtId="38" fontId="4" fillId="0" borderId="37" xfId="1" applyFont="1" applyBorder="1" applyAlignment="1">
      <alignment horizontal="right" shrinkToFit="1"/>
    </xf>
    <xf numFmtId="38" fontId="4" fillId="0" borderId="28" xfId="1" applyFont="1" applyBorder="1" applyAlignment="1">
      <alignment horizontal="right" shrinkToFit="1"/>
    </xf>
    <xf numFmtId="38" fontId="4" fillId="0" borderId="40" xfId="1" applyFont="1" applyBorder="1" applyAlignment="1">
      <alignment horizontal="right" shrinkToFit="1"/>
    </xf>
    <xf numFmtId="38" fontId="4" fillId="0" borderId="10" xfId="1" applyFont="1" applyBorder="1" applyAlignment="1">
      <alignment horizontal="right" shrinkToFit="1"/>
    </xf>
    <xf numFmtId="38" fontId="4" fillId="0" borderId="41" xfId="1" applyFont="1" applyBorder="1" applyAlignment="1">
      <alignment horizontal="right" shrinkToFit="1"/>
    </xf>
    <xf numFmtId="0" fontId="9" fillId="0" borderId="101" xfId="0" applyFont="1" applyBorder="1" applyAlignment="1">
      <alignment horizontal="right"/>
    </xf>
    <xf numFmtId="0" fontId="9" fillId="0" borderId="102" xfId="0" applyFont="1" applyBorder="1" applyAlignment="1">
      <alignment horizontal="right"/>
    </xf>
    <xf numFmtId="0" fontId="9" fillId="0" borderId="103" xfId="0" applyFont="1" applyBorder="1" applyAlignment="1">
      <alignment horizontal="right"/>
    </xf>
    <xf numFmtId="0" fontId="9" fillId="0" borderId="51" xfId="0" applyFont="1" applyBorder="1" applyAlignment="1">
      <alignment horizontal="center" vertical="center"/>
    </xf>
    <xf numFmtId="0" fontId="9" fillId="0" borderId="53" xfId="0" applyFont="1" applyBorder="1" applyAlignment="1">
      <alignment horizontal="center" vertical="center"/>
    </xf>
    <xf numFmtId="0" fontId="9" fillId="0" borderId="70" xfId="0" applyFont="1" applyBorder="1" applyAlignment="1">
      <alignment horizontal="right" vertical="center"/>
    </xf>
    <xf numFmtId="0" fontId="9" fillId="0" borderId="66" xfId="0" applyFont="1" applyBorder="1" applyAlignment="1">
      <alignment horizontal="right" vertical="center"/>
    </xf>
    <xf numFmtId="0" fontId="9" fillId="0" borderId="76" xfId="0" applyFont="1" applyBorder="1" applyAlignment="1">
      <alignment horizontal="right" vertical="center"/>
    </xf>
    <xf numFmtId="0" fontId="9" fillId="0" borderId="74" xfId="0" applyFont="1" applyBorder="1" applyAlignment="1">
      <alignment horizontal="right" vertical="center"/>
    </xf>
    <xf numFmtId="0" fontId="9" fillId="0" borderId="59" xfId="0" applyFont="1" applyBorder="1" applyAlignment="1">
      <alignment horizontal="center" vertical="center"/>
    </xf>
    <xf numFmtId="0" fontId="9" fillId="0" borderId="89" xfId="0" applyFont="1" applyBorder="1" applyAlignment="1">
      <alignment horizontal="center" vertical="center"/>
    </xf>
    <xf numFmtId="0" fontId="9" fillId="0" borderId="87" xfId="0" applyFont="1" applyBorder="1" applyAlignment="1">
      <alignment horizontal="center" vertical="center"/>
    </xf>
    <xf numFmtId="0" fontId="9" fillId="0" borderId="115" xfId="0" applyFont="1" applyBorder="1" applyAlignment="1">
      <alignment horizontal="center" vertical="center"/>
    </xf>
    <xf numFmtId="0" fontId="9" fillId="0" borderId="90" xfId="0" applyFont="1" applyBorder="1" applyAlignment="1">
      <alignment horizontal="center" vertical="center"/>
    </xf>
    <xf numFmtId="0" fontId="9" fillId="0" borderId="54" xfId="0" applyFont="1" applyBorder="1" applyAlignment="1">
      <alignment horizontal="center" vertical="center"/>
    </xf>
    <xf numFmtId="0" fontId="9" fillId="0" borderId="124" xfId="0" applyFont="1" applyBorder="1" applyAlignment="1">
      <alignment horizontal="center" vertical="center"/>
    </xf>
    <xf numFmtId="0" fontId="9" fillId="0" borderId="56" xfId="0" applyFont="1" applyBorder="1" applyAlignment="1">
      <alignment horizontal="right" vertical="center"/>
    </xf>
    <xf numFmtId="0" fontId="9" fillId="0" borderId="57" xfId="0" applyFont="1" applyBorder="1" applyAlignment="1">
      <alignment horizontal="right" vertical="center"/>
    </xf>
    <xf numFmtId="0" fontId="9" fillId="0" borderId="125" xfId="0" applyFont="1" applyBorder="1" applyAlignment="1">
      <alignment horizontal="right" vertical="center"/>
    </xf>
    <xf numFmtId="0" fontId="9" fillId="0" borderId="101" xfId="0" applyFont="1" applyBorder="1" applyAlignment="1">
      <alignment horizontal="right" vertical="center"/>
    </xf>
    <xf numFmtId="0" fontId="9" fillId="0" borderId="102" xfId="0" applyFont="1" applyBorder="1" applyAlignment="1">
      <alignment horizontal="right" vertical="center"/>
    </xf>
    <xf numFmtId="0" fontId="9" fillId="0" borderId="117" xfId="0" applyFont="1" applyBorder="1" applyAlignment="1">
      <alignment horizontal="right" vertical="center"/>
    </xf>
    <xf numFmtId="0" fontId="9" fillId="0" borderId="126" xfId="0" applyFont="1" applyBorder="1" applyAlignment="1">
      <alignment horizontal="right" vertical="center"/>
    </xf>
    <xf numFmtId="0" fontId="9" fillId="0" borderId="79" xfId="0" applyFont="1" applyBorder="1" applyAlignment="1">
      <alignment horizontal="right" vertical="center"/>
    </xf>
    <xf numFmtId="0" fontId="9" fillId="0" borderId="127" xfId="0" applyFont="1" applyBorder="1" applyAlignment="1">
      <alignment horizontal="right" vertical="center"/>
    </xf>
    <xf numFmtId="38" fontId="9" fillId="0" borderId="53" xfId="1" applyFont="1" applyBorder="1" applyAlignment="1">
      <alignment horizontal="right"/>
    </xf>
    <xf numFmtId="38" fontId="9" fillId="0" borderId="49" xfId="1" applyFont="1" applyBorder="1" applyAlignment="1">
      <alignment horizontal="right"/>
    </xf>
    <xf numFmtId="38" fontId="9" fillId="0" borderId="89" xfId="1" applyFont="1" applyBorder="1" applyAlignment="1">
      <alignment horizontal="right"/>
    </xf>
    <xf numFmtId="38" fontId="9" fillId="0" borderId="64" xfId="1" applyFont="1" applyBorder="1" applyAlignment="1">
      <alignment horizontal="right"/>
    </xf>
    <xf numFmtId="38" fontId="9" fillId="0" borderId="100" xfId="1" applyFont="1" applyBorder="1" applyAlignment="1">
      <alignment horizontal="right"/>
    </xf>
    <xf numFmtId="38" fontId="9" fillId="0" borderId="48" xfId="1" applyFont="1" applyBorder="1" applyAlignment="1">
      <alignment horizontal="right"/>
    </xf>
    <xf numFmtId="38" fontId="9" fillId="0" borderId="90" xfId="1" applyFont="1" applyBorder="1" applyAlignment="1">
      <alignment horizontal="right"/>
    </xf>
    <xf numFmtId="38" fontId="9" fillId="0" borderId="65" xfId="1" applyFont="1" applyBorder="1" applyAlignment="1">
      <alignment horizontal="right"/>
    </xf>
    <xf numFmtId="49" fontId="9" fillId="0" borderId="49" xfId="0" applyNumberFormat="1" applyFont="1" applyBorder="1" applyAlignment="1">
      <alignment horizontal="right"/>
    </xf>
    <xf numFmtId="0" fontId="9" fillId="0" borderId="64" xfId="0" applyFont="1" applyBorder="1" applyAlignment="1">
      <alignment horizontal="center" vertical="center"/>
    </xf>
    <xf numFmtId="0" fontId="9" fillId="0" borderId="0" xfId="0" applyFont="1" applyAlignment="1">
      <alignment horizontal="center" vertical="center"/>
    </xf>
    <xf numFmtId="38" fontId="9" fillId="0" borderId="59" xfId="1" applyFont="1" applyBorder="1" applyAlignment="1">
      <alignment horizontal="right"/>
    </xf>
    <xf numFmtId="0" fontId="9" fillId="0" borderId="82" xfId="0" applyFont="1" applyBorder="1" applyAlignment="1">
      <alignment horizontal="right"/>
    </xf>
    <xf numFmtId="0" fontId="9" fillId="0" borderId="51" xfId="0" applyFont="1" applyBorder="1" applyAlignment="1">
      <alignment horizontal="right"/>
    </xf>
    <xf numFmtId="0" fontId="9" fillId="0" borderId="99" xfId="0" applyFont="1" applyBorder="1" applyAlignment="1">
      <alignment horizontal="right"/>
    </xf>
    <xf numFmtId="38" fontId="9" fillId="0" borderId="87" xfId="1" applyFont="1" applyBorder="1" applyAlignment="1">
      <alignment horizontal="right"/>
    </xf>
    <xf numFmtId="38" fontId="9" fillId="0" borderId="0" xfId="1" applyFont="1" applyAlignment="1">
      <alignment horizontal="right"/>
    </xf>
    <xf numFmtId="38" fontId="9" fillId="0" borderId="54" xfId="1" applyFont="1" applyBorder="1" applyAlignment="1">
      <alignment horizontal="right"/>
    </xf>
    <xf numFmtId="0" fontId="11" fillId="0" borderId="90" xfId="0" applyFont="1" applyBorder="1" applyAlignment="1">
      <alignment horizontal="center" vertical="center"/>
    </xf>
    <xf numFmtId="0" fontId="11" fillId="0" borderId="54" xfId="0" applyFont="1" applyBorder="1" applyAlignment="1">
      <alignment horizontal="center" vertical="center"/>
    </xf>
    <xf numFmtId="0" fontId="11" fillId="0" borderId="65" xfId="0" applyFont="1" applyBorder="1" applyAlignment="1">
      <alignment horizontal="center" vertical="center"/>
    </xf>
    <xf numFmtId="0" fontId="11" fillId="0" borderId="100" xfId="0" applyFont="1" applyBorder="1" applyAlignment="1">
      <alignment horizontal="center" vertical="center"/>
    </xf>
    <xf numFmtId="0" fontId="11" fillId="0" borderId="0" xfId="0" applyFont="1" applyAlignment="1">
      <alignment horizontal="center" vertical="center"/>
    </xf>
    <xf numFmtId="0" fontId="11" fillId="0" borderId="48" xfId="0" applyFont="1" applyBorder="1" applyAlignment="1">
      <alignment horizontal="center" vertical="center"/>
    </xf>
    <xf numFmtId="0" fontId="9" fillId="0" borderId="100" xfId="0" applyFont="1" applyBorder="1" applyAlignment="1">
      <alignment horizontal="center" vertical="center"/>
    </xf>
    <xf numFmtId="0" fontId="9" fillId="0" borderId="48" xfId="0" applyFont="1" applyBorder="1" applyAlignment="1">
      <alignment horizontal="center" vertical="center"/>
    </xf>
    <xf numFmtId="38" fontId="13" fillId="0" borderId="89" xfId="1" applyFont="1" applyBorder="1" applyAlignment="1">
      <alignment horizontal="center" vertical="top" wrapText="1"/>
    </xf>
    <xf numFmtId="38" fontId="13" fillId="0" borderId="64" xfId="1" applyFont="1" applyBorder="1" applyAlignment="1">
      <alignment horizontal="center" vertical="top" wrapText="1"/>
    </xf>
    <xf numFmtId="0" fontId="9" fillId="0" borderId="56" xfId="0" applyFont="1" applyBorder="1" applyAlignment="1">
      <alignment horizontal="right"/>
    </xf>
    <xf numFmtId="0" fontId="9" fillId="0" borderId="97" xfId="0" applyFont="1" applyBorder="1" applyAlignment="1">
      <alignment horizontal="right"/>
    </xf>
    <xf numFmtId="0" fontId="9" fillId="0" borderId="121" xfId="0" applyFont="1" applyBorder="1" applyAlignment="1">
      <alignment horizontal="center" vertical="center"/>
    </xf>
    <xf numFmtId="0" fontId="9" fillId="0" borderId="123" xfId="0" applyFont="1" applyBorder="1" applyAlignment="1">
      <alignment horizontal="center" vertical="center"/>
    </xf>
    <xf numFmtId="0" fontId="9" fillId="0" borderId="122" xfId="0" applyFont="1" applyBorder="1" applyAlignment="1">
      <alignment horizontal="center" vertical="center"/>
    </xf>
    <xf numFmtId="0" fontId="11" fillId="0" borderId="51" xfId="0" applyFont="1" applyBorder="1" applyAlignment="1">
      <alignment horizontal="center" vertical="center"/>
    </xf>
    <xf numFmtId="0" fontId="9" fillId="0" borderId="72" xfId="0" applyFont="1" applyBorder="1" applyAlignment="1">
      <alignment horizontal="right" vertical="center"/>
    </xf>
    <xf numFmtId="0" fontId="9" fillId="0" borderId="128" xfId="0" applyFont="1" applyBorder="1" applyAlignment="1">
      <alignment horizontal="right" vertical="center"/>
    </xf>
    <xf numFmtId="0" fontId="9" fillId="0" borderId="97" xfId="0" applyFont="1" applyBorder="1" applyAlignment="1">
      <alignment horizontal="right" vertical="center"/>
    </xf>
    <xf numFmtId="0" fontId="9" fillId="0" borderId="120" xfId="0" applyFont="1" applyBorder="1" applyAlignment="1">
      <alignment horizontal="right" vertical="center"/>
    </xf>
    <xf numFmtId="0" fontId="9" fillId="0" borderId="103" xfId="0" applyFont="1" applyBorder="1" applyAlignment="1">
      <alignment horizontal="right" vertical="center"/>
    </xf>
    <xf numFmtId="0" fontId="9" fillId="0" borderId="0" xfId="0" applyFont="1" applyAlignment="1">
      <alignment horizontal="left" vertical="top"/>
    </xf>
    <xf numFmtId="0" fontId="11" fillId="0" borderId="51" xfId="0" applyFont="1" applyBorder="1" applyAlignment="1">
      <alignment horizontal="center" vertical="center" wrapText="1"/>
    </xf>
    <xf numFmtId="38" fontId="9" fillId="0" borderId="70" xfId="1" applyFont="1" applyBorder="1" applyAlignment="1">
      <alignment horizontal="right"/>
    </xf>
    <xf numFmtId="38" fontId="9" fillId="0" borderId="66" xfId="1" applyFont="1" applyBorder="1" applyAlignment="1">
      <alignment horizontal="right"/>
    </xf>
    <xf numFmtId="38" fontId="9" fillId="0" borderId="74" xfId="1" applyFont="1" applyBorder="1" applyAlignment="1">
      <alignment horizontal="right"/>
    </xf>
    <xf numFmtId="38" fontId="9" fillId="0" borderId="72" xfId="1" applyFont="1" applyBorder="1" applyAlignment="1">
      <alignment horizontal="right"/>
    </xf>
    <xf numFmtId="38" fontId="9" fillId="0" borderId="76" xfId="1" applyFont="1" applyBorder="1" applyAlignment="1">
      <alignment horizontal="right"/>
    </xf>
    <xf numFmtId="38" fontId="9" fillId="0" borderId="117" xfId="1" applyFont="1" applyBorder="1" applyAlignment="1">
      <alignment horizontal="right"/>
    </xf>
    <xf numFmtId="38" fontId="9" fillId="0" borderId="118" xfId="1" applyFont="1" applyBorder="1" applyAlignment="1">
      <alignment horizontal="right"/>
    </xf>
    <xf numFmtId="38" fontId="9" fillId="0" borderId="120" xfId="1" applyFont="1" applyBorder="1" applyAlignment="1">
      <alignment horizontal="right"/>
    </xf>
    <xf numFmtId="38" fontId="9" fillId="0" borderId="116" xfId="1" applyFont="1" applyBorder="1" applyAlignment="1">
      <alignment horizontal="right"/>
    </xf>
    <xf numFmtId="38" fontId="9" fillId="0" borderId="119" xfId="1" applyFont="1" applyBorder="1" applyAlignment="1">
      <alignment horizontal="right"/>
    </xf>
    <xf numFmtId="0" fontId="9" fillId="0" borderId="49" xfId="0" applyFont="1" applyBorder="1" applyAlignment="1">
      <alignment horizontal="center" vertical="center"/>
    </xf>
    <xf numFmtId="0" fontId="9" fillId="0" borderId="112" xfId="0" applyFont="1" applyBorder="1" applyAlignment="1">
      <alignment horizontal="center" vertical="center"/>
    </xf>
    <xf numFmtId="0" fontId="9" fillId="0" borderId="104" xfId="0" applyFont="1" applyBorder="1" applyAlignment="1">
      <alignment horizontal="center" vertical="center"/>
    </xf>
    <xf numFmtId="0" fontId="9" fillId="0" borderId="105" xfId="0" applyFont="1" applyBorder="1" applyAlignment="1">
      <alignment horizontal="center" vertical="center"/>
    </xf>
    <xf numFmtId="0" fontId="11" fillId="0" borderId="103" xfId="0" applyFont="1" applyBorder="1" applyAlignment="1">
      <alignment horizontal="center" vertical="center"/>
    </xf>
    <xf numFmtId="0" fontId="11" fillId="0" borderId="61" xfId="0" applyFont="1" applyBorder="1" applyAlignment="1">
      <alignment horizontal="center" vertical="center"/>
    </xf>
    <xf numFmtId="0" fontId="11" fillId="0" borderId="101" xfId="0" applyFont="1" applyBorder="1" applyAlignment="1">
      <alignment horizontal="center" vertical="center"/>
    </xf>
    <xf numFmtId="0" fontId="11" fillId="0" borderId="122" xfId="0" applyFont="1" applyBorder="1" applyAlignment="1">
      <alignment horizontal="center" vertical="center"/>
    </xf>
    <xf numFmtId="0" fontId="11" fillId="0" borderId="31" xfId="0" applyFont="1" applyBorder="1" applyAlignment="1">
      <alignment horizontal="center" vertical="center"/>
    </xf>
    <xf numFmtId="0" fontId="11" fillId="0" borderId="121" xfId="0" applyFont="1" applyBorder="1" applyAlignment="1">
      <alignment horizontal="center" vertical="center"/>
    </xf>
    <xf numFmtId="0" fontId="9" fillId="0" borderId="89" xfId="0" applyFont="1" applyBorder="1" applyAlignment="1">
      <alignment horizontal="right" vertical="center"/>
    </xf>
    <xf numFmtId="0" fontId="9" fillId="0" borderId="87" xfId="0" applyFont="1" applyBorder="1" applyAlignment="1">
      <alignment horizontal="right" vertical="center"/>
    </xf>
    <xf numFmtId="0" fontId="9" fillId="0" borderId="64" xfId="0" applyFont="1" applyBorder="1" applyAlignment="1">
      <alignment horizontal="right" vertical="center"/>
    </xf>
    <xf numFmtId="0" fontId="9" fillId="0" borderId="90" xfId="0" applyFont="1" applyBorder="1" applyAlignment="1">
      <alignment horizontal="right" vertical="center"/>
    </xf>
    <xf numFmtId="0" fontId="9" fillId="0" borderId="54" xfId="0" applyFont="1" applyBorder="1" applyAlignment="1">
      <alignment horizontal="right" vertical="center"/>
    </xf>
    <xf numFmtId="0" fontId="9" fillId="0" borderId="65" xfId="0" applyFont="1" applyBorder="1" applyAlignment="1">
      <alignment horizontal="right" vertical="center"/>
    </xf>
    <xf numFmtId="0" fontId="9" fillId="0" borderId="89" xfId="0" applyFont="1" applyBorder="1" applyAlignment="1">
      <alignment horizontal="left" vertical="center"/>
    </xf>
    <xf numFmtId="0" fontId="9" fillId="0" borderId="87" xfId="0" applyFont="1" applyBorder="1" applyAlignment="1">
      <alignment horizontal="left" vertical="center"/>
    </xf>
    <xf numFmtId="0" fontId="9" fillId="0" borderId="64" xfId="0" applyFont="1" applyBorder="1" applyAlignment="1">
      <alignment horizontal="left" vertical="center"/>
    </xf>
    <xf numFmtId="0" fontId="9" fillId="0" borderId="90" xfId="0" applyFont="1" applyBorder="1" applyAlignment="1">
      <alignment horizontal="left" vertical="center"/>
    </xf>
    <xf numFmtId="0" fontId="9" fillId="0" borderId="54" xfId="0" applyFont="1" applyBorder="1" applyAlignment="1">
      <alignment horizontal="left" vertical="center"/>
    </xf>
    <xf numFmtId="0" fontId="9" fillId="0" borderId="65" xfId="0" applyFont="1" applyBorder="1" applyAlignment="1">
      <alignment horizontal="left" vertical="center"/>
    </xf>
    <xf numFmtId="0" fontId="13" fillId="0" borderId="51" xfId="0" applyFont="1" applyBorder="1" applyAlignment="1">
      <alignment horizontal="center" vertical="center" wrapText="1"/>
    </xf>
    <xf numFmtId="0" fontId="13" fillId="0" borderId="51" xfId="0" applyFont="1" applyBorder="1" applyAlignment="1">
      <alignment horizontal="center" vertical="center"/>
    </xf>
    <xf numFmtId="0" fontId="13" fillId="0" borderId="62" xfId="0" applyFont="1" applyBorder="1" applyAlignment="1">
      <alignment horizontal="center" vertical="center"/>
    </xf>
    <xf numFmtId="38" fontId="12" fillId="0" borderId="51" xfId="1" applyFont="1" applyBorder="1" applyAlignment="1">
      <alignment horizontal="right" indent="1"/>
    </xf>
    <xf numFmtId="38" fontId="12" fillId="0" borderId="91" xfId="1" applyFont="1" applyBorder="1" applyAlignment="1">
      <alignment horizontal="right" wrapText="1"/>
    </xf>
    <xf numFmtId="38" fontId="12" fillId="0" borderId="92" xfId="1" applyFont="1" applyBorder="1" applyAlignment="1">
      <alignment horizontal="right" wrapText="1"/>
    </xf>
    <xf numFmtId="38" fontId="9" fillId="0" borderId="82" xfId="1" applyFont="1" applyBorder="1" applyAlignment="1">
      <alignment horizontal="right" vertical="center"/>
    </xf>
    <xf numFmtId="38" fontId="9" fillId="0" borderId="51" xfId="1" applyFont="1" applyBorder="1" applyAlignment="1">
      <alignment horizontal="right" vertical="center"/>
    </xf>
    <xf numFmtId="38" fontId="9" fillId="0" borderId="101" xfId="1" applyFont="1" applyBorder="1" applyAlignment="1">
      <alignment horizontal="right" vertical="center"/>
    </xf>
    <xf numFmtId="38" fontId="9" fillId="0" borderId="102" xfId="1" applyFont="1" applyBorder="1" applyAlignment="1">
      <alignment horizontal="right" vertical="center"/>
    </xf>
    <xf numFmtId="38" fontId="9" fillId="0" borderId="95" xfId="1" applyFont="1" applyBorder="1" applyAlignment="1">
      <alignment horizontal="right" vertical="center"/>
    </xf>
    <xf numFmtId="38" fontId="9" fillId="0" borderId="96" xfId="1" applyFont="1" applyBorder="1" applyAlignment="1">
      <alignment horizontal="right" vertical="center"/>
    </xf>
    <xf numFmtId="38" fontId="12" fillId="0" borderId="99" xfId="1" applyFont="1" applyBorder="1" applyAlignment="1">
      <alignment horizontal="right" indent="1"/>
    </xf>
    <xf numFmtId="38" fontId="12" fillId="0" borderId="82" xfId="1" applyFont="1" applyBorder="1" applyAlignment="1">
      <alignment horizontal="right"/>
    </xf>
    <xf numFmtId="38" fontId="12" fillId="0" borderId="51" xfId="1" applyFont="1" applyBorder="1" applyAlignment="1">
      <alignment horizontal="right"/>
    </xf>
    <xf numFmtId="49" fontId="9" fillId="0" borderId="62" xfId="0" applyNumberFormat="1" applyFont="1" applyBorder="1" applyAlignment="1">
      <alignment horizontal="center" vertical="center"/>
    </xf>
    <xf numFmtId="0" fontId="11" fillId="0" borderId="91" xfId="0" applyFont="1" applyBorder="1" applyAlignment="1">
      <alignment horizontal="left" vertical="center" wrapText="1"/>
    </xf>
    <xf numFmtId="0" fontId="11" fillId="0" borderId="22" xfId="0" applyFont="1" applyBorder="1" applyAlignment="1">
      <alignment horizontal="left" vertical="center" wrapText="1"/>
    </xf>
    <xf numFmtId="0" fontId="11" fillId="0" borderId="92" xfId="0" applyFont="1" applyBorder="1" applyAlignment="1">
      <alignment horizontal="left" vertical="center" wrapText="1"/>
    </xf>
    <xf numFmtId="49" fontId="14" fillId="0" borderId="62" xfId="0" applyNumberFormat="1" applyFont="1" applyBorder="1" applyAlignment="1">
      <alignment horizontal="center" vertical="center"/>
    </xf>
    <xf numFmtId="0" fontId="14" fillId="0" borderId="91" xfId="0" applyFont="1" applyBorder="1" applyAlignment="1">
      <alignment horizontal="left" vertical="center" wrapText="1"/>
    </xf>
    <xf numFmtId="0" fontId="14" fillId="0" borderId="22" xfId="0" applyFont="1" applyBorder="1" applyAlignment="1">
      <alignment horizontal="left" vertical="center" wrapText="1"/>
    </xf>
    <xf numFmtId="0" fontId="14" fillId="0" borderId="92" xfId="0" applyFont="1" applyBorder="1" applyAlignment="1">
      <alignment horizontal="left" vertical="center" wrapText="1"/>
    </xf>
    <xf numFmtId="0" fontId="9" fillId="0" borderId="88" xfId="0" applyFont="1" applyBorder="1" applyAlignment="1">
      <alignment horizontal="center" vertical="center"/>
    </xf>
    <xf numFmtId="0" fontId="9" fillId="0" borderId="56" xfId="0" applyFont="1" applyBorder="1" applyAlignment="1">
      <alignment horizontal="center" vertical="center"/>
    </xf>
    <xf numFmtId="0" fontId="9" fillId="0" borderId="57" xfId="0" applyFont="1" applyBorder="1" applyAlignment="1">
      <alignment horizontal="center" vertical="center"/>
    </xf>
    <xf numFmtId="0" fontId="9" fillId="0" borderId="97" xfId="0" applyFont="1" applyBorder="1" applyAlignment="1">
      <alignment horizontal="center" vertical="center"/>
    </xf>
    <xf numFmtId="38" fontId="19" fillId="0" borderId="51" xfId="1" applyFont="1" applyBorder="1" applyAlignment="1">
      <alignment horizontal="right" indent="1"/>
    </xf>
    <xf numFmtId="38" fontId="19" fillId="0" borderId="99" xfId="1" applyFont="1" applyBorder="1" applyAlignment="1">
      <alignment horizontal="right" indent="1"/>
    </xf>
    <xf numFmtId="38" fontId="19" fillId="0" borderId="51" xfId="1" applyFont="1" applyBorder="1" applyAlignment="1">
      <alignment horizontal="right"/>
    </xf>
    <xf numFmtId="0" fontId="9" fillId="0" borderId="0" xfId="0" applyFont="1" applyAlignment="1">
      <alignment horizontal="left" vertical="center"/>
    </xf>
    <xf numFmtId="0" fontId="9" fillId="0" borderId="48" xfId="0" applyFont="1" applyBorder="1" applyAlignment="1">
      <alignment horizontal="left" vertical="center"/>
    </xf>
    <xf numFmtId="0" fontId="9" fillId="0" borderId="106" xfId="0" applyFont="1" applyBorder="1" applyAlignment="1">
      <alignment horizontal="left" vertical="center" wrapText="1"/>
    </xf>
    <xf numFmtId="0" fontId="9" fillId="0" borderId="107" xfId="0" applyFont="1" applyBorder="1" applyAlignment="1">
      <alignment horizontal="left" vertical="center"/>
    </xf>
    <xf numFmtId="0" fontId="9" fillId="0" borderId="108" xfId="0" applyFont="1" applyBorder="1" applyAlignment="1">
      <alignment horizontal="left" vertical="center"/>
    </xf>
    <xf numFmtId="0" fontId="9" fillId="0" borderId="109" xfId="0" applyFont="1" applyBorder="1" applyAlignment="1">
      <alignment horizontal="left" vertical="center"/>
    </xf>
    <xf numFmtId="0" fontId="9" fillId="0" borderId="110" xfId="0" applyFont="1" applyBorder="1" applyAlignment="1">
      <alignment horizontal="left" vertical="center"/>
    </xf>
    <xf numFmtId="0" fontId="9" fillId="0" borderId="111" xfId="0" applyFont="1" applyBorder="1" applyAlignment="1">
      <alignment horizontal="left" vertical="center"/>
    </xf>
    <xf numFmtId="0" fontId="9" fillId="0" borderId="51" xfId="0" applyFont="1" applyBorder="1" applyAlignment="1">
      <alignment horizontal="right" vertical="center"/>
    </xf>
    <xf numFmtId="0" fontId="9" fillId="0" borderId="53" xfId="0" applyFont="1" applyBorder="1" applyAlignment="1">
      <alignment horizontal="right" vertical="center"/>
    </xf>
    <xf numFmtId="0" fontId="9" fillId="0" borderId="47" xfId="0" applyFont="1" applyBorder="1" applyAlignment="1">
      <alignment horizontal="center" vertical="center"/>
    </xf>
    <xf numFmtId="0" fontId="11" fillId="0" borderId="89" xfId="0" applyFont="1" applyBorder="1" applyAlignment="1">
      <alignment horizontal="center" vertical="center"/>
    </xf>
    <xf numFmtId="0" fontId="9" fillId="0" borderId="112" xfId="0" applyFont="1" applyBorder="1" applyAlignment="1">
      <alignment horizontal="left" vertical="top" wrapText="1"/>
    </xf>
    <xf numFmtId="0" fontId="0" fillId="0" borderId="113" xfId="0" applyBorder="1">
      <alignment vertical="center"/>
    </xf>
    <xf numFmtId="0" fontId="0" fillId="0" borderId="100" xfId="0" applyBorder="1">
      <alignment vertical="center"/>
    </xf>
    <xf numFmtId="0" fontId="0" fillId="0" borderId="0" xfId="0">
      <alignment vertical="center"/>
    </xf>
    <xf numFmtId="0" fontId="0" fillId="0" borderId="91" xfId="0" applyBorder="1">
      <alignment vertical="center"/>
    </xf>
    <xf numFmtId="0" fontId="0" fillId="0" borderId="22" xfId="0" applyBorder="1">
      <alignment vertical="center"/>
    </xf>
    <xf numFmtId="0" fontId="9" fillId="0" borderId="0" xfId="0" applyFont="1" applyAlignment="1">
      <alignment horizontal="left" vertical="top" wrapText="1"/>
    </xf>
    <xf numFmtId="0" fontId="9" fillId="0" borderId="54" xfId="0" applyFont="1" applyBorder="1" applyAlignment="1">
      <alignment horizontal="left" vertical="top"/>
    </xf>
    <xf numFmtId="0" fontId="9" fillId="0" borderId="47" xfId="0" applyFont="1" applyBorder="1" applyAlignment="1">
      <alignment horizontal="left" vertical="top"/>
    </xf>
    <xf numFmtId="38" fontId="12" fillId="0" borderId="89" xfId="1" applyFont="1" applyBorder="1" applyAlignment="1">
      <alignment horizontal="right" vertical="center"/>
    </xf>
    <xf numFmtId="38" fontId="12" fillId="0" borderId="87" xfId="1" applyFont="1" applyBorder="1" applyAlignment="1">
      <alignment horizontal="right" vertical="center"/>
    </xf>
    <xf numFmtId="38" fontId="12" fillId="0" borderId="64" xfId="1" applyFont="1" applyBorder="1" applyAlignment="1">
      <alignment horizontal="right" vertical="center"/>
    </xf>
    <xf numFmtId="38" fontId="12" fillId="0" borderId="90" xfId="1" applyFont="1" applyBorder="1" applyAlignment="1">
      <alignment horizontal="right" vertical="center"/>
    </xf>
    <xf numFmtId="38" fontId="12" fillId="0" borderId="54" xfId="1" applyFont="1" applyBorder="1" applyAlignment="1">
      <alignment horizontal="right" vertical="center"/>
    </xf>
    <xf numFmtId="38" fontId="12" fillId="0" borderId="65" xfId="1" applyFont="1" applyBorder="1" applyAlignment="1">
      <alignment horizontal="right" vertical="center"/>
    </xf>
    <xf numFmtId="38" fontId="12" fillId="0" borderId="53" xfId="1" applyFont="1" applyBorder="1" applyAlignment="1">
      <alignment horizontal="right" vertical="center"/>
    </xf>
    <xf numFmtId="38" fontId="12" fillId="0" borderId="59" xfId="1" applyFont="1" applyBorder="1" applyAlignment="1">
      <alignment horizontal="right" vertical="center"/>
    </xf>
    <xf numFmtId="38" fontId="12" fillId="0" borderId="49" xfId="1" applyFont="1" applyBorder="1" applyAlignment="1">
      <alignment horizontal="right" vertical="center"/>
    </xf>
    <xf numFmtId="0" fontId="13" fillId="0" borderId="98" xfId="0" applyFont="1" applyBorder="1" applyAlignment="1">
      <alignment horizontal="center" vertical="center"/>
    </xf>
    <xf numFmtId="0" fontId="9" fillId="0" borderId="113" xfId="0" applyFont="1" applyBorder="1" applyAlignment="1">
      <alignment horizontal="center" vertical="center"/>
    </xf>
    <xf numFmtId="0" fontId="9" fillId="0" borderId="129" xfId="0" applyFont="1" applyBorder="1" applyAlignment="1">
      <alignment horizontal="center" vertical="center"/>
    </xf>
    <xf numFmtId="0" fontId="9" fillId="0" borderId="22" xfId="0" applyFont="1" applyBorder="1" applyAlignment="1">
      <alignment horizontal="center" vertical="center"/>
    </xf>
    <xf numFmtId="0" fontId="9" fillId="0" borderId="92" xfId="0" applyFont="1" applyBorder="1" applyAlignment="1">
      <alignment horizontal="center" vertical="center"/>
    </xf>
    <xf numFmtId="0" fontId="9" fillId="0" borderId="65" xfId="0" applyFont="1" applyBorder="1" applyAlignment="1">
      <alignment horizontal="center" vertical="center"/>
    </xf>
    <xf numFmtId="0" fontId="9" fillId="0" borderId="114" xfId="0" applyFont="1" applyBorder="1" applyAlignment="1">
      <alignment horizontal="left" vertical="center" wrapText="1"/>
    </xf>
    <xf numFmtId="0" fontId="9" fillId="0" borderId="115" xfId="0" applyFont="1" applyBorder="1" applyAlignment="1">
      <alignment horizontal="left" vertical="center"/>
    </xf>
    <xf numFmtId="0" fontId="9" fillId="0" borderId="78" xfId="0" applyFont="1" applyBorder="1" applyAlignment="1">
      <alignment horizontal="left" vertical="center"/>
    </xf>
    <xf numFmtId="0" fontId="9" fillId="0" borderId="47" xfId="0" applyFont="1" applyBorder="1" applyAlignment="1">
      <alignment horizontal="left" vertical="center"/>
    </xf>
    <xf numFmtId="0" fontId="9" fillId="0" borderId="20" xfId="0" applyFont="1" applyBorder="1" applyAlignment="1">
      <alignment horizontal="left" vertical="center"/>
    </xf>
    <xf numFmtId="0" fontId="9" fillId="0" borderId="22" xfId="0" applyFont="1" applyBorder="1" applyAlignment="1">
      <alignment horizontal="left" vertical="center"/>
    </xf>
    <xf numFmtId="0" fontId="9" fillId="0" borderId="21" xfId="0" applyFont="1" applyBorder="1" applyAlignment="1">
      <alignment horizontal="left" vertical="center"/>
    </xf>
    <xf numFmtId="0" fontId="9" fillId="0" borderId="0" xfId="0" applyFont="1" applyAlignment="1">
      <alignment horizontal="left" vertical="center" wrapText="1"/>
    </xf>
    <xf numFmtId="49" fontId="9" fillId="0" borderId="54" xfId="0" applyNumberFormat="1" applyFont="1" applyBorder="1" applyAlignment="1">
      <alignment horizontal="center" vertical="center"/>
    </xf>
    <xf numFmtId="49" fontId="9" fillId="0" borderId="65" xfId="0" applyNumberFormat="1" applyFont="1" applyBorder="1" applyAlignment="1">
      <alignment horizontal="center" vertical="center"/>
    </xf>
    <xf numFmtId="0" fontId="9" fillId="0" borderId="60" xfId="0" applyFont="1" applyBorder="1" applyAlignment="1">
      <alignment horizontal="right"/>
    </xf>
    <xf numFmtId="0" fontId="9" fillId="0" borderId="57" xfId="0" applyFont="1" applyBorder="1" applyAlignment="1">
      <alignment horizontal="right"/>
    </xf>
    <xf numFmtId="0" fontId="9" fillId="0" borderId="95" xfId="0" applyFont="1" applyBorder="1" applyAlignment="1">
      <alignment horizontal="center" vertical="center"/>
    </xf>
    <xf numFmtId="0" fontId="14" fillId="0" borderId="51" xfId="0" applyFont="1" applyBorder="1" applyAlignment="1">
      <alignment horizontal="center" vertical="center"/>
    </xf>
    <xf numFmtId="0" fontId="14" fillId="0" borderId="53" xfId="0" applyFont="1" applyBorder="1" applyAlignment="1">
      <alignment horizontal="center" vertical="center"/>
    </xf>
    <xf numFmtId="0" fontId="9" fillId="0" borderId="70" xfId="0" applyFont="1" applyBorder="1" applyAlignment="1">
      <alignment horizontal="center" vertical="center"/>
    </xf>
    <xf numFmtId="0" fontId="9" fillId="0" borderId="76" xfId="0" applyFont="1" applyBorder="1" applyAlignment="1">
      <alignment horizontal="center" vertical="center"/>
    </xf>
    <xf numFmtId="0" fontId="15" fillId="0" borderId="51" xfId="0" applyFont="1" applyBorder="1" applyAlignment="1">
      <alignment horizontal="center" vertical="center"/>
    </xf>
    <xf numFmtId="0" fontId="15" fillId="0" borderId="53" xfId="0" applyFont="1" applyBorder="1" applyAlignment="1">
      <alignment horizontal="center" vertical="center"/>
    </xf>
    <xf numFmtId="0" fontId="9" fillId="0" borderId="98" xfId="0" applyFont="1" applyBorder="1" applyAlignment="1">
      <alignment horizontal="center" vertical="center"/>
    </xf>
    <xf numFmtId="0" fontId="9" fillId="0" borderId="62" xfId="0" applyFont="1" applyBorder="1" applyAlignment="1">
      <alignment horizontal="right" vertical="center"/>
    </xf>
    <xf numFmtId="38" fontId="20" fillId="0" borderId="89" xfId="1" applyFont="1" applyBorder="1" applyAlignment="1">
      <alignment horizontal="right" vertical="center"/>
    </xf>
    <xf numFmtId="0" fontId="21" fillId="0" borderId="87" xfId="0" applyFont="1" applyBorder="1">
      <alignment vertical="center"/>
    </xf>
    <xf numFmtId="0" fontId="21" fillId="0" borderId="64" xfId="0" applyFont="1" applyBorder="1">
      <alignment vertical="center"/>
    </xf>
    <xf numFmtId="0" fontId="21" fillId="0" borderId="91" xfId="0" applyFont="1" applyBorder="1">
      <alignment vertical="center"/>
    </xf>
    <xf numFmtId="0" fontId="21" fillId="0" borderId="22" xfId="0" applyFont="1" applyBorder="1">
      <alignment vertical="center"/>
    </xf>
    <xf numFmtId="0" fontId="21" fillId="0" borderId="92" xfId="0" applyFont="1" applyBorder="1">
      <alignment vertical="center"/>
    </xf>
    <xf numFmtId="38" fontId="9" fillId="0" borderId="93" xfId="1" applyFont="1" applyBorder="1" applyAlignment="1">
      <alignment horizontal="right" vertical="center"/>
    </xf>
    <xf numFmtId="38" fontId="9" fillId="0" borderId="94" xfId="1" applyFont="1" applyBorder="1" applyAlignment="1">
      <alignment horizontal="right" vertical="center"/>
    </xf>
    <xf numFmtId="38" fontId="20" fillId="0" borderId="51" xfId="1" applyFont="1" applyBorder="1" applyAlignment="1">
      <alignment horizontal="right" vertical="center"/>
    </xf>
    <xf numFmtId="38" fontId="20" fillId="0" borderId="102" xfId="1" applyFont="1" applyBorder="1" applyAlignment="1">
      <alignment horizontal="right" vertical="center"/>
    </xf>
    <xf numFmtId="38" fontId="16" fillId="0" borderId="89" xfId="1" applyFont="1" applyBorder="1" applyAlignment="1">
      <alignment horizontal="left" vertical="top" wrapText="1"/>
    </xf>
    <xf numFmtId="38" fontId="13" fillId="0" borderId="64" xfId="1" applyFont="1" applyBorder="1" applyAlignment="1">
      <alignment horizontal="left" vertical="top" wrapText="1"/>
    </xf>
    <xf numFmtId="38" fontId="19" fillId="0" borderId="91" xfId="1" applyFont="1" applyBorder="1" applyAlignment="1">
      <alignment horizontal="right" wrapText="1"/>
    </xf>
    <xf numFmtId="38" fontId="19" fillId="0" borderId="92" xfId="1" applyFont="1" applyBorder="1" applyAlignment="1">
      <alignment horizontal="right" wrapText="1"/>
    </xf>
    <xf numFmtId="38" fontId="20" fillId="0" borderId="53" xfId="1" applyFont="1" applyBorder="1" applyAlignment="1">
      <alignment horizontal="right"/>
    </xf>
    <xf numFmtId="38" fontId="20" fillId="0" borderId="59" xfId="1" applyFont="1" applyBorder="1" applyAlignment="1">
      <alignment horizontal="right"/>
    </xf>
    <xf numFmtId="38" fontId="20" fillId="0" borderId="116" xfId="1" applyFont="1" applyBorder="1" applyAlignment="1">
      <alignment horizontal="right"/>
    </xf>
    <xf numFmtId="38" fontId="20" fillId="0" borderId="117" xfId="1" applyFont="1" applyBorder="1" applyAlignment="1">
      <alignment horizontal="right"/>
    </xf>
    <xf numFmtId="38" fontId="20" fillId="0" borderId="118" xfId="1" applyFont="1" applyBorder="1" applyAlignment="1">
      <alignment horizontal="right"/>
    </xf>
    <xf numFmtId="38" fontId="20" fillId="0" borderId="119" xfId="1" applyFont="1" applyBorder="1" applyAlignment="1">
      <alignment horizontal="right"/>
    </xf>
    <xf numFmtId="0" fontId="10" fillId="0" borderId="0" xfId="0" applyFont="1" applyAlignment="1">
      <alignment horizontal="center" vertical="center"/>
    </xf>
    <xf numFmtId="38" fontId="19" fillId="0" borderId="53" xfId="1" applyFont="1" applyBorder="1" applyAlignment="1">
      <alignment horizontal="right" indent="1"/>
    </xf>
    <xf numFmtId="38" fontId="19" fillId="0" borderId="59" xfId="1" applyFont="1" applyBorder="1" applyAlignment="1">
      <alignment horizontal="right" indent="1"/>
    </xf>
    <xf numFmtId="38" fontId="19" fillId="0" borderId="49" xfId="1" applyFont="1" applyBorder="1" applyAlignment="1">
      <alignment horizontal="right" indent="1"/>
    </xf>
    <xf numFmtId="0" fontId="11" fillId="0" borderId="91" xfId="0" applyFont="1" applyBorder="1" applyAlignment="1">
      <alignment horizontal="left" vertical="center" wrapText="1" indent="1"/>
    </xf>
    <xf numFmtId="0" fontId="11" fillId="0" borderId="22" xfId="0" applyFont="1" applyBorder="1" applyAlignment="1">
      <alignment horizontal="left" vertical="center" wrapText="1" indent="1"/>
    </xf>
    <xf numFmtId="0" fontId="11" fillId="0" borderId="92" xfId="0" applyFont="1" applyBorder="1" applyAlignment="1">
      <alignment horizontal="left" vertical="center" wrapText="1" indent="1"/>
    </xf>
    <xf numFmtId="0" fontId="14" fillId="0" borderId="91" xfId="0" applyFont="1" applyBorder="1" applyAlignment="1">
      <alignment horizontal="left" vertical="center" wrapText="1" indent="1"/>
    </xf>
    <xf numFmtId="0" fontId="14" fillId="0" borderId="22" xfId="0" applyFont="1" applyBorder="1" applyAlignment="1">
      <alignment horizontal="left" vertical="center" wrapText="1" indent="1"/>
    </xf>
    <xf numFmtId="0" fontId="14" fillId="0" borderId="92" xfId="0" applyFont="1" applyBorder="1" applyAlignment="1">
      <alignment horizontal="left" vertical="center" wrapText="1" indent="1"/>
    </xf>
    <xf numFmtId="49" fontId="9" fillId="0" borderId="90" xfId="0" applyNumberFormat="1" applyFont="1" applyBorder="1" applyAlignment="1">
      <alignment horizontal="center" vertical="center"/>
    </xf>
    <xf numFmtId="0" fontId="30" fillId="0" borderId="0" xfId="2" applyFont="1" applyAlignment="1">
      <alignment horizontal="left"/>
    </xf>
    <xf numFmtId="38" fontId="4" fillId="0" borderId="27" xfId="1" applyFont="1" applyBorder="1" applyAlignment="1" applyProtection="1">
      <alignment horizontal="right"/>
      <protection locked="0"/>
    </xf>
    <xf numFmtId="38" fontId="4" fillId="0" borderId="37" xfId="1" applyFont="1" applyBorder="1" applyAlignment="1" applyProtection="1">
      <alignment horizontal="right"/>
      <protection locked="0"/>
    </xf>
    <xf numFmtId="38" fontId="4" fillId="0" borderId="28" xfId="1" applyFont="1" applyBorder="1" applyAlignment="1" applyProtection="1">
      <alignment horizontal="right"/>
      <protection locked="0"/>
    </xf>
    <xf numFmtId="0" fontId="6" fillId="0" borderId="0" xfId="2" applyFont="1" applyAlignment="1" applyProtection="1">
      <alignment horizontal="left"/>
      <protection locked="0"/>
    </xf>
    <xf numFmtId="0" fontId="5" fillId="0" borderId="0" xfId="2" applyFont="1" applyAlignment="1">
      <alignment horizontal="center" vertical="center"/>
    </xf>
    <xf numFmtId="0" fontId="4" fillId="0" borderId="12" xfId="2" applyFont="1" applyBorder="1" applyAlignment="1" applyProtection="1">
      <alignment horizontal="left"/>
      <protection locked="0"/>
    </xf>
    <xf numFmtId="57" fontId="6" fillId="0" borderId="27" xfId="2" applyNumberFormat="1" applyFont="1" applyBorder="1" applyAlignment="1" applyProtection="1">
      <alignment horizontal="left"/>
      <protection locked="0"/>
    </xf>
    <xf numFmtId="57" fontId="6" fillId="0" borderId="37" xfId="2" applyNumberFormat="1" applyFont="1" applyBorder="1" applyAlignment="1" applyProtection="1">
      <alignment horizontal="left"/>
      <protection locked="0"/>
    </xf>
    <xf numFmtId="57" fontId="6" fillId="0" borderId="28" xfId="2" applyNumberFormat="1" applyFont="1" applyBorder="1" applyAlignment="1" applyProtection="1">
      <alignment horizontal="left"/>
      <protection locked="0"/>
    </xf>
    <xf numFmtId="0" fontId="6" fillId="0" borderId="0" xfId="2" applyFont="1" applyAlignment="1" applyProtection="1">
      <alignment horizontal="center" wrapText="1"/>
      <protection locked="0"/>
    </xf>
    <xf numFmtId="0" fontId="6" fillId="0" borderId="0" xfId="2" applyFont="1" applyAlignment="1">
      <alignment horizontal="left"/>
    </xf>
    <xf numFmtId="38" fontId="4" fillId="0" borderId="26" xfId="1" applyFont="1" applyBorder="1" applyAlignment="1" applyProtection="1">
      <alignment horizontal="right"/>
      <protection locked="0"/>
    </xf>
    <xf numFmtId="0" fontId="31" fillId="2" borderId="0" xfId="2" applyFont="1" applyFill="1" applyAlignment="1">
      <alignment horizontal="center" vertical="center" textRotation="255"/>
    </xf>
    <xf numFmtId="0" fontId="6" fillId="0" borderId="0" xfId="2" applyFont="1"/>
    <xf numFmtId="0" fontId="9" fillId="0" borderId="87"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9" fillId="0" borderId="54" xfId="0" applyFont="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12" fillId="0" borderId="48" xfId="0" applyFont="1" applyBorder="1" applyAlignment="1" applyProtection="1">
      <alignment horizontal="center" vertical="center"/>
      <protection locked="0"/>
    </xf>
    <xf numFmtId="0" fontId="9" fillId="0" borderId="22" xfId="0" applyFont="1" applyBorder="1" applyAlignment="1" applyProtection="1">
      <alignment horizontal="right" vertical="center"/>
      <protection locked="0"/>
    </xf>
    <xf numFmtId="0" fontId="11" fillId="0" borderId="90" xfId="0" applyFont="1" applyBorder="1" applyAlignment="1" applyProtection="1">
      <alignment horizontal="center" vertical="center"/>
      <protection locked="0"/>
    </xf>
    <xf numFmtId="0" fontId="11" fillId="0" borderId="54" xfId="0" applyFont="1" applyBorder="1" applyAlignment="1" applyProtection="1">
      <alignment horizontal="center" vertical="center"/>
      <protection locked="0"/>
    </xf>
    <xf numFmtId="0" fontId="11" fillId="0" borderId="65" xfId="0" applyFont="1" applyBorder="1" applyAlignment="1" applyProtection="1">
      <alignment horizontal="center" vertical="center"/>
      <protection locked="0"/>
    </xf>
    <xf numFmtId="0" fontId="9" fillId="0" borderId="89" xfId="0" applyFont="1" applyBorder="1" applyAlignment="1" applyProtection="1">
      <alignment horizontal="center" vertical="center"/>
      <protection locked="0"/>
    </xf>
    <xf numFmtId="0" fontId="9" fillId="0" borderId="64" xfId="0" applyFont="1" applyBorder="1" applyAlignment="1" applyProtection="1">
      <alignment horizontal="center" vertical="center"/>
      <protection locked="0"/>
    </xf>
    <xf numFmtId="0" fontId="9" fillId="0" borderId="51" xfId="0" applyFont="1" applyBorder="1" applyAlignment="1" applyProtection="1">
      <alignment horizontal="center" vertical="center"/>
      <protection locked="0"/>
    </xf>
    <xf numFmtId="0" fontId="9" fillId="0" borderId="82" xfId="0" applyFont="1" applyBorder="1" applyAlignment="1" applyProtection="1">
      <alignment horizontal="right"/>
      <protection locked="0"/>
    </xf>
    <xf numFmtId="0" fontId="9" fillId="0" borderId="51" xfId="0" applyFont="1" applyBorder="1" applyAlignment="1" applyProtection="1">
      <alignment horizontal="right"/>
      <protection locked="0"/>
    </xf>
    <xf numFmtId="0" fontId="9" fillId="0" borderId="99" xfId="0" applyFont="1" applyBorder="1" applyAlignment="1" applyProtection="1">
      <alignment horizontal="right"/>
      <protection locked="0"/>
    </xf>
    <xf numFmtId="0" fontId="9" fillId="0" borderId="0" xfId="0" applyFont="1" applyAlignment="1" applyProtection="1">
      <alignment horizontal="left" vertical="center"/>
      <protection locked="0"/>
    </xf>
    <xf numFmtId="49" fontId="9" fillId="0" borderId="51" xfId="0" applyNumberFormat="1" applyFont="1" applyBorder="1" applyAlignment="1" applyProtection="1">
      <alignment horizontal="center" vertical="center"/>
      <protection locked="0"/>
    </xf>
    <xf numFmtId="0" fontId="9" fillId="0" borderId="51" xfId="0" applyFont="1" applyBorder="1" applyAlignment="1" applyProtection="1">
      <alignment horizontal="left" vertical="center"/>
      <protection locked="0"/>
    </xf>
    <xf numFmtId="38" fontId="27" fillId="0" borderId="89" xfId="1" applyFont="1" applyBorder="1" applyAlignment="1" applyProtection="1">
      <alignment horizontal="right" vertical="center"/>
      <protection locked="0"/>
    </xf>
    <xf numFmtId="38" fontId="27" fillId="0" borderId="87" xfId="1" applyFont="1" applyBorder="1" applyAlignment="1" applyProtection="1">
      <alignment horizontal="right" vertical="center"/>
      <protection locked="0"/>
    </xf>
    <xf numFmtId="38" fontId="27" fillId="0" borderId="90" xfId="1" applyFont="1" applyBorder="1" applyAlignment="1" applyProtection="1">
      <alignment horizontal="right" vertical="center"/>
      <protection locked="0"/>
    </xf>
    <xf numFmtId="38" fontId="27" fillId="0" borderId="54" xfId="1" applyFont="1" applyBorder="1" applyAlignment="1" applyProtection="1">
      <alignment horizontal="right" vertical="center"/>
      <protection locked="0"/>
    </xf>
    <xf numFmtId="0" fontId="9" fillId="0" borderId="53" xfId="0" applyFont="1" applyBorder="1" applyAlignment="1" applyProtection="1">
      <alignment horizontal="center" vertical="center"/>
      <protection locked="0"/>
    </xf>
    <xf numFmtId="0" fontId="9" fillId="0" borderId="56" xfId="0" applyFont="1" applyBorder="1" applyAlignment="1" applyProtection="1">
      <alignment horizontal="right"/>
      <protection locked="0"/>
    </xf>
    <xf numFmtId="0" fontId="9" fillId="0" borderId="97" xfId="0" applyFont="1" applyBorder="1" applyAlignment="1" applyProtection="1">
      <alignment horizontal="right"/>
      <protection locked="0"/>
    </xf>
    <xf numFmtId="38" fontId="9" fillId="0" borderId="89" xfId="1" applyFont="1" applyBorder="1" applyAlignment="1" applyProtection="1">
      <alignment horizontal="right"/>
      <protection locked="0"/>
    </xf>
    <xf numFmtId="38" fontId="9" fillId="0" borderId="87" xfId="1" applyFont="1" applyBorder="1" applyAlignment="1" applyProtection="1">
      <alignment horizontal="right"/>
      <protection locked="0"/>
    </xf>
    <xf numFmtId="38" fontId="9" fillId="0" borderId="64" xfId="1" applyFont="1" applyBorder="1" applyAlignment="1" applyProtection="1">
      <alignment horizontal="right"/>
      <protection locked="0"/>
    </xf>
    <xf numFmtId="38" fontId="9" fillId="0" borderId="90" xfId="1" applyFont="1" applyBorder="1" applyAlignment="1" applyProtection="1">
      <alignment horizontal="right"/>
      <protection locked="0"/>
    </xf>
    <xf numFmtId="38" fontId="9" fillId="0" borderId="54" xfId="1" applyFont="1" applyBorder="1" applyAlignment="1" applyProtection="1">
      <alignment horizontal="right"/>
      <protection locked="0"/>
    </xf>
    <xf numFmtId="38" fontId="9" fillId="0" borderId="65" xfId="1" applyFont="1" applyBorder="1" applyAlignment="1" applyProtection="1">
      <alignment horizontal="right"/>
      <protection locked="0"/>
    </xf>
    <xf numFmtId="38" fontId="9" fillId="0" borderId="53" xfId="1" applyFont="1" applyBorder="1" applyAlignment="1" applyProtection="1">
      <alignment horizontal="right"/>
      <protection locked="0"/>
    </xf>
    <xf numFmtId="38" fontId="9" fillId="0" borderId="59" xfId="1" applyFont="1" applyBorder="1" applyAlignment="1" applyProtection="1">
      <alignment horizontal="right"/>
      <protection locked="0"/>
    </xf>
    <xf numFmtId="38" fontId="9" fillId="0" borderId="49" xfId="1" applyFont="1" applyBorder="1" applyAlignment="1" applyProtection="1">
      <alignment horizontal="right"/>
      <protection locked="0"/>
    </xf>
    <xf numFmtId="38" fontId="12" fillId="0" borderId="95" xfId="1" applyFont="1" applyBorder="1" applyAlignment="1">
      <alignment horizontal="right" indent="1"/>
    </xf>
    <xf numFmtId="38" fontId="12" fillId="0" borderId="175" xfId="1" applyFont="1" applyBorder="1" applyAlignment="1">
      <alignment horizontal="right" indent="1"/>
    </xf>
    <xf numFmtId="0" fontId="11" fillId="0" borderId="100" xfId="0" applyFont="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11" fillId="0" borderId="48" xfId="0" applyFont="1" applyBorder="1" applyAlignment="1" applyProtection="1">
      <alignment horizontal="center" vertical="center"/>
      <protection locked="0"/>
    </xf>
    <xf numFmtId="0" fontId="9" fillId="0" borderId="100" xfId="0" applyFont="1" applyBorder="1" applyAlignment="1" applyProtection="1">
      <alignment horizontal="center" vertical="center"/>
      <protection locked="0"/>
    </xf>
    <xf numFmtId="0" fontId="9" fillId="0" borderId="48" xfId="0" applyFont="1" applyBorder="1" applyAlignment="1" applyProtection="1">
      <alignment horizontal="center" vertical="center"/>
      <protection locked="0"/>
    </xf>
    <xf numFmtId="38" fontId="9" fillId="0" borderId="100" xfId="1" applyFont="1" applyBorder="1" applyAlignment="1" applyProtection="1">
      <alignment horizontal="right"/>
      <protection locked="0"/>
    </xf>
    <xf numFmtId="38" fontId="9" fillId="0" borderId="48" xfId="1" applyFont="1" applyBorder="1" applyAlignment="1" applyProtection="1">
      <alignment horizontal="right"/>
      <protection locked="0"/>
    </xf>
    <xf numFmtId="0" fontId="9" fillId="0" borderId="60" xfId="0" applyFont="1" applyBorder="1" applyAlignment="1" applyProtection="1">
      <alignment horizontal="right"/>
      <protection locked="0"/>
    </xf>
    <xf numFmtId="0" fontId="9" fillId="0" borderId="57" xfId="0" applyFont="1" applyBorder="1" applyAlignment="1" applyProtection="1">
      <alignment horizontal="right"/>
      <protection locked="0"/>
    </xf>
    <xf numFmtId="0" fontId="27" fillId="0" borderId="89" xfId="0" applyFont="1" applyBorder="1" applyAlignment="1" applyProtection="1">
      <alignment horizontal="left" vertical="center"/>
      <protection locked="0"/>
    </xf>
    <xf numFmtId="0" fontId="27" fillId="0" borderId="87" xfId="0" applyFont="1" applyBorder="1" applyAlignment="1" applyProtection="1">
      <alignment horizontal="left" vertical="center"/>
      <protection locked="0"/>
    </xf>
    <xf numFmtId="0" fontId="27" fillId="0" borderId="64" xfId="0" applyFont="1" applyBorder="1" applyAlignment="1" applyProtection="1">
      <alignment horizontal="left" vertical="center"/>
      <protection locked="0"/>
    </xf>
    <xf numFmtId="0" fontId="27" fillId="0" borderId="90" xfId="0" applyFont="1" applyBorder="1" applyAlignment="1" applyProtection="1">
      <alignment horizontal="left" vertical="center"/>
      <protection locked="0"/>
    </xf>
    <xf numFmtId="0" fontId="27" fillId="0" borderId="54" xfId="0" applyFont="1" applyBorder="1" applyAlignment="1" applyProtection="1">
      <alignment horizontal="left" vertical="center"/>
      <protection locked="0"/>
    </xf>
    <xf numFmtId="0" fontId="27" fillId="0" borderId="65" xfId="0" applyFont="1" applyBorder="1" applyAlignment="1" applyProtection="1">
      <alignment horizontal="left" vertical="center"/>
      <protection locked="0"/>
    </xf>
    <xf numFmtId="0" fontId="9" fillId="0" borderId="101" xfId="0" applyFont="1" applyBorder="1" applyAlignment="1" applyProtection="1">
      <alignment horizontal="right"/>
      <protection locked="0"/>
    </xf>
    <xf numFmtId="0" fontId="9" fillId="0" borderId="103" xfId="0" applyFont="1" applyBorder="1" applyAlignment="1" applyProtection="1">
      <alignment horizontal="right"/>
      <protection locked="0"/>
    </xf>
    <xf numFmtId="38" fontId="9" fillId="0" borderId="0" xfId="1" applyFont="1" applyAlignment="1" applyProtection="1">
      <alignment horizontal="right"/>
      <protection locked="0"/>
    </xf>
    <xf numFmtId="38" fontId="9" fillId="0" borderId="177" xfId="1" applyFont="1" applyBorder="1" applyAlignment="1">
      <alignment horizontal="right"/>
    </xf>
    <xf numFmtId="38" fontId="9" fillId="0" borderId="178" xfId="1" applyFont="1" applyBorder="1" applyAlignment="1">
      <alignment horizontal="right"/>
    </xf>
    <xf numFmtId="38" fontId="9" fillId="0" borderId="179" xfId="1" applyFont="1" applyBorder="1" applyAlignment="1">
      <alignment horizontal="right"/>
    </xf>
    <xf numFmtId="38" fontId="9" fillId="0" borderId="181" xfId="1" applyFont="1" applyBorder="1" applyAlignment="1">
      <alignment horizontal="right"/>
    </xf>
    <xf numFmtId="38" fontId="9" fillId="0" borderId="182" xfId="1" applyFont="1" applyBorder="1" applyAlignment="1">
      <alignment horizontal="right"/>
    </xf>
    <xf numFmtId="38" fontId="9" fillId="0" borderId="183" xfId="1" applyFont="1" applyBorder="1" applyAlignment="1">
      <alignment horizontal="right"/>
    </xf>
    <xf numFmtId="0" fontId="9" fillId="0" borderId="121" xfId="0" applyFont="1" applyBorder="1" applyAlignment="1" applyProtection="1">
      <alignment horizontal="center" vertical="center"/>
      <protection locked="0"/>
    </xf>
    <xf numFmtId="0" fontId="9" fillId="0" borderId="112" xfId="0" applyFont="1" applyBorder="1" applyAlignment="1" applyProtection="1">
      <alignment horizontal="center" vertical="center"/>
      <protection locked="0"/>
    </xf>
    <xf numFmtId="38" fontId="9" fillId="0" borderId="70" xfId="1" applyFont="1" applyBorder="1" applyAlignment="1" applyProtection="1">
      <alignment horizontal="right"/>
      <protection locked="0"/>
    </xf>
    <xf numFmtId="38" fontId="9" fillId="0" borderId="66" xfId="1" applyFont="1" applyBorder="1" applyAlignment="1" applyProtection="1">
      <alignment horizontal="right"/>
      <protection locked="0"/>
    </xf>
    <xf numFmtId="38" fontId="9" fillId="0" borderId="74" xfId="1" applyFont="1" applyBorder="1" applyAlignment="1" applyProtection="1">
      <alignment horizontal="right"/>
      <protection locked="0"/>
    </xf>
    <xf numFmtId="38" fontId="12" fillId="0" borderId="51" xfId="1" applyFont="1" applyBorder="1" applyAlignment="1">
      <alignment horizontal="left"/>
    </xf>
    <xf numFmtId="38" fontId="12" fillId="0" borderId="82" xfId="1" applyFont="1" applyBorder="1" applyAlignment="1">
      <alignment horizontal="left"/>
    </xf>
    <xf numFmtId="38" fontId="9" fillId="0" borderId="89" xfId="1" applyFont="1" applyBorder="1" applyAlignment="1">
      <alignment horizontal="right" vertical="center"/>
    </xf>
    <xf numFmtId="0" fontId="23" fillId="0" borderId="87" xfId="0" applyFont="1" applyBorder="1">
      <alignment vertical="center"/>
    </xf>
    <xf numFmtId="0" fontId="23" fillId="0" borderId="64" xfId="0" applyFont="1" applyBorder="1">
      <alignment vertical="center"/>
    </xf>
    <xf numFmtId="0" fontId="23" fillId="0" borderId="91" xfId="0" applyFont="1" applyBorder="1">
      <alignment vertical="center"/>
    </xf>
    <xf numFmtId="0" fontId="23" fillId="0" borderId="22" xfId="0" applyFont="1" applyBorder="1">
      <alignment vertical="center"/>
    </xf>
    <xf numFmtId="0" fontId="23" fillId="0" borderId="92" xfId="0" applyFont="1" applyBorder="1">
      <alignment vertical="center"/>
    </xf>
    <xf numFmtId="38" fontId="12" fillId="0" borderId="89" xfId="1" applyFont="1" applyBorder="1" applyAlignment="1" applyProtection="1">
      <alignment horizontal="right" vertical="center"/>
      <protection locked="0"/>
    </xf>
    <xf numFmtId="38" fontId="12" fillId="0" borderId="87" xfId="1" applyFont="1" applyBorder="1" applyAlignment="1" applyProtection="1">
      <alignment horizontal="right" vertical="center"/>
      <protection locked="0"/>
    </xf>
    <xf numFmtId="38" fontId="12" fillId="0" borderId="64" xfId="1" applyFont="1" applyBorder="1" applyAlignment="1" applyProtection="1">
      <alignment horizontal="right" vertical="center"/>
      <protection locked="0"/>
    </xf>
    <xf numFmtId="38" fontId="12" fillId="0" borderId="90" xfId="1" applyFont="1" applyBorder="1" applyAlignment="1" applyProtection="1">
      <alignment horizontal="right" vertical="center"/>
      <protection locked="0"/>
    </xf>
    <xf numFmtId="38" fontId="12" fillId="0" borderId="54" xfId="1" applyFont="1" applyBorder="1" applyAlignment="1" applyProtection="1">
      <alignment horizontal="right" vertical="center"/>
      <protection locked="0"/>
    </xf>
    <xf numFmtId="38" fontId="12" fillId="0" borderId="65" xfId="1" applyFont="1" applyBorder="1" applyAlignment="1" applyProtection="1">
      <alignment horizontal="right" vertical="center"/>
      <protection locked="0"/>
    </xf>
    <xf numFmtId="38" fontId="12" fillId="0" borderId="53" xfId="1" applyFont="1" applyBorder="1" applyAlignment="1" applyProtection="1">
      <alignment horizontal="right" vertical="center"/>
      <protection locked="0"/>
    </xf>
    <xf numFmtId="38" fontId="12" fillId="0" borderId="59" xfId="1" applyFont="1" applyBorder="1" applyAlignment="1" applyProtection="1">
      <alignment horizontal="right" vertical="center"/>
      <protection locked="0"/>
    </xf>
    <xf numFmtId="38" fontId="12" fillId="0" borderId="49" xfId="1" applyFont="1" applyBorder="1" applyAlignment="1" applyProtection="1">
      <alignment horizontal="right" vertical="center"/>
      <protection locked="0"/>
    </xf>
    <xf numFmtId="0" fontId="27" fillId="0" borderId="0" xfId="0" applyFont="1" applyAlignment="1" applyProtection="1">
      <alignment horizontal="center" vertical="center"/>
      <protection locked="0"/>
    </xf>
    <xf numFmtId="0" fontId="27" fillId="0" borderId="54" xfId="0" applyFont="1" applyBorder="1" applyAlignment="1" applyProtection="1">
      <alignment horizontal="center" vertical="center"/>
      <protection locked="0"/>
    </xf>
    <xf numFmtId="0" fontId="26" fillId="0" borderId="87" xfId="0" applyFont="1" applyBorder="1" applyAlignment="1" applyProtection="1">
      <alignment horizontal="center" vertical="center"/>
      <protection locked="0"/>
    </xf>
    <xf numFmtId="0" fontId="26" fillId="0" borderId="0" xfId="0" applyFont="1" applyAlignment="1" applyProtection="1">
      <alignment horizontal="center" vertical="center"/>
      <protection locked="0"/>
    </xf>
    <xf numFmtId="0" fontId="26" fillId="0" borderId="54" xfId="0" applyFont="1" applyBorder="1" applyAlignment="1" applyProtection="1">
      <alignment horizontal="center" vertical="center"/>
      <protection locked="0"/>
    </xf>
    <xf numFmtId="0" fontId="26" fillId="0" borderId="89" xfId="0" applyFont="1" applyBorder="1" applyAlignment="1" applyProtection="1">
      <alignment horizontal="center" vertical="center"/>
      <protection locked="0"/>
    </xf>
    <xf numFmtId="0" fontId="26" fillId="0" borderId="64" xfId="0" applyFont="1" applyBorder="1" applyAlignment="1" applyProtection="1">
      <alignment horizontal="center" vertical="center"/>
      <protection locked="0"/>
    </xf>
    <xf numFmtId="0" fontId="26" fillId="0" borderId="100" xfId="0" applyFont="1" applyBorder="1" applyAlignment="1" applyProtection="1">
      <alignment horizontal="center" vertical="center"/>
      <protection locked="0"/>
    </xf>
    <xf numFmtId="0" fontId="26" fillId="0" borderId="48" xfId="0" applyFont="1" applyBorder="1" applyAlignment="1" applyProtection="1">
      <alignment horizontal="center" vertical="center"/>
      <protection locked="0"/>
    </xf>
    <xf numFmtId="0" fontId="26" fillId="0" borderId="90" xfId="0" applyFont="1" applyBorder="1" applyAlignment="1" applyProtection="1">
      <alignment horizontal="center" vertical="center"/>
      <protection locked="0"/>
    </xf>
    <xf numFmtId="0" fontId="26" fillId="0" borderId="65" xfId="0" applyFont="1" applyBorder="1" applyAlignment="1" applyProtection="1">
      <alignment horizontal="center" vertical="center"/>
      <protection locked="0"/>
    </xf>
    <xf numFmtId="0" fontId="26" fillId="0" borderId="88" xfId="0" applyFont="1" applyBorder="1" applyAlignment="1">
      <alignment horizontal="center" vertical="center"/>
    </xf>
    <xf numFmtId="0" fontId="27" fillId="0" borderId="0" xfId="0" applyFont="1" applyAlignment="1" applyProtection="1">
      <alignment horizontal="left" vertical="center"/>
      <protection locked="0"/>
    </xf>
    <xf numFmtId="0" fontId="27" fillId="0" borderId="48" xfId="0" applyFont="1" applyBorder="1" applyAlignment="1" applyProtection="1">
      <alignment horizontal="left" vertical="center"/>
      <protection locked="0"/>
    </xf>
    <xf numFmtId="0" fontId="9" fillId="0" borderId="130" xfId="0" applyFont="1" applyBorder="1" applyAlignment="1">
      <alignment horizontal="left" vertical="top" wrapText="1"/>
    </xf>
    <xf numFmtId="0" fontId="9" fillId="0" borderId="113" xfId="0" applyFont="1" applyBorder="1" applyAlignment="1">
      <alignment horizontal="left" vertical="top" wrapText="1"/>
    </xf>
    <xf numFmtId="0" fontId="9" fillId="0" borderId="129" xfId="0" applyFont="1" applyBorder="1" applyAlignment="1">
      <alignment horizontal="left" vertical="top" wrapText="1"/>
    </xf>
    <xf numFmtId="0" fontId="9" fillId="0" borderId="78" xfId="0" applyFont="1" applyBorder="1" applyAlignment="1">
      <alignment horizontal="left" vertical="top" wrapText="1"/>
    </xf>
    <xf numFmtId="0" fontId="9" fillId="0" borderId="48" xfId="0" applyFont="1" applyBorder="1" applyAlignment="1">
      <alignment horizontal="left" vertical="top" wrapText="1"/>
    </xf>
    <xf numFmtId="0" fontId="9" fillId="0" borderId="78" xfId="0" applyFont="1" applyBorder="1" applyAlignment="1" applyProtection="1">
      <alignment horizontal="left" vertical="top" wrapText="1"/>
      <protection locked="0"/>
    </xf>
    <xf numFmtId="0" fontId="9" fillId="0" borderId="0" xfId="0" applyFont="1" applyAlignment="1" applyProtection="1">
      <alignment horizontal="left" vertical="top" wrapText="1"/>
      <protection locked="0"/>
    </xf>
    <xf numFmtId="0" fontId="12" fillId="0" borderId="53" xfId="0" applyFont="1" applyBorder="1" applyAlignment="1" applyProtection="1">
      <alignment horizontal="center" vertical="center"/>
      <protection locked="0"/>
    </xf>
    <xf numFmtId="0" fontId="12" fillId="0" borderId="59" xfId="0" applyFont="1" applyBorder="1" applyAlignment="1" applyProtection="1">
      <alignment horizontal="center" vertical="center"/>
      <protection locked="0"/>
    </xf>
    <xf numFmtId="0" fontId="12" fillId="0" borderId="49" xfId="0" applyFont="1" applyBorder="1" applyAlignment="1" applyProtection="1">
      <alignment horizontal="center" vertical="center"/>
      <protection locked="0"/>
    </xf>
    <xf numFmtId="0" fontId="9" fillId="0" borderId="87" xfId="0" applyFont="1" applyBorder="1" applyAlignment="1" applyProtection="1">
      <alignment horizontal="right" vertical="center"/>
      <protection locked="0"/>
    </xf>
    <xf numFmtId="0" fontId="9" fillId="0" borderId="0" xfId="0" applyFont="1" applyAlignment="1" applyProtection="1">
      <alignment horizontal="right" vertical="center"/>
      <protection locked="0"/>
    </xf>
    <xf numFmtId="0" fontId="9" fillId="0" borderId="54" xfId="0" applyFont="1" applyBorder="1" applyAlignment="1" applyProtection="1">
      <alignment horizontal="right" vertical="center"/>
      <protection locked="0"/>
    </xf>
    <xf numFmtId="49" fontId="26" fillId="0" borderId="90" xfId="0" applyNumberFormat="1" applyFont="1" applyBorder="1" applyAlignment="1">
      <alignment horizontal="center" vertical="center"/>
    </xf>
    <xf numFmtId="49" fontId="26" fillId="0" borderId="65" xfId="0" applyNumberFormat="1" applyFont="1" applyBorder="1" applyAlignment="1">
      <alignment horizontal="center" vertical="center"/>
    </xf>
    <xf numFmtId="49" fontId="26" fillId="0" borderId="54" xfId="0" applyNumberFormat="1" applyFont="1" applyBorder="1" applyAlignment="1">
      <alignment horizontal="center" vertical="center"/>
    </xf>
    <xf numFmtId="49" fontId="26" fillId="0" borderId="87" xfId="0" applyNumberFormat="1" applyFont="1" applyBorder="1" applyAlignment="1" applyProtection="1">
      <alignment horizontal="center" vertical="center"/>
      <protection locked="0"/>
    </xf>
    <xf numFmtId="0" fontId="9" fillId="0" borderId="70" xfId="0" applyFont="1" applyBorder="1" applyAlignment="1" applyProtection="1">
      <alignment horizontal="center" vertical="center"/>
      <protection locked="0"/>
    </xf>
    <xf numFmtId="0" fontId="9" fillId="0" borderId="76" xfId="0" applyFont="1" applyBorder="1" applyAlignment="1" applyProtection="1">
      <alignment horizontal="center" vertical="center"/>
      <protection locked="0"/>
    </xf>
    <xf numFmtId="0" fontId="9" fillId="0" borderId="102" xfId="0" applyFont="1" applyBorder="1" applyAlignment="1" applyProtection="1">
      <alignment horizontal="right"/>
      <protection locked="0"/>
    </xf>
    <xf numFmtId="0" fontId="14" fillId="0" borderId="51" xfId="0" applyFont="1" applyBorder="1" applyAlignment="1">
      <alignment horizontal="center" vertical="center" wrapText="1"/>
    </xf>
    <xf numFmtId="38" fontId="12" fillId="0" borderId="53" xfId="1" applyFont="1" applyBorder="1" applyAlignment="1">
      <alignment horizontal="left"/>
    </xf>
    <xf numFmtId="38" fontId="12" fillId="0" borderId="59" xfId="1" applyFont="1" applyBorder="1" applyAlignment="1">
      <alignment horizontal="left"/>
    </xf>
    <xf numFmtId="38" fontId="12" fillId="0" borderId="49" xfId="1" applyFont="1" applyBorder="1" applyAlignment="1">
      <alignment horizontal="left"/>
    </xf>
    <xf numFmtId="0" fontId="26" fillId="0" borderId="59" xfId="0" applyFont="1" applyBorder="1" applyAlignment="1" applyProtection="1">
      <alignment horizontal="center" vertical="center"/>
      <protection locked="0"/>
    </xf>
    <xf numFmtId="0" fontId="26" fillId="0" borderId="49" xfId="0" applyFont="1" applyBorder="1" applyAlignment="1" applyProtection="1">
      <alignment horizontal="center" vertical="center"/>
      <protection locked="0"/>
    </xf>
    <xf numFmtId="38" fontId="12" fillId="0" borderId="53" xfId="1" applyFont="1" applyBorder="1" applyAlignment="1">
      <alignment horizontal="right" indent="1"/>
    </xf>
    <xf numFmtId="38" fontId="12" fillId="0" borderId="59" xfId="1" applyFont="1" applyBorder="1" applyAlignment="1">
      <alignment horizontal="right" indent="1"/>
    </xf>
    <xf numFmtId="38" fontId="12" fillId="0" borderId="49" xfId="1" applyFont="1" applyBorder="1" applyAlignment="1">
      <alignment horizontal="right" indent="1"/>
    </xf>
    <xf numFmtId="0" fontId="25" fillId="0" borderId="91" xfId="0" applyFont="1" applyBorder="1" applyAlignment="1">
      <alignment horizontal="left" vertical="center" wrapText="1"/>
    </xf>
    <xf numFmtId="0" fontId="25" fillId="0" borderId="22" xfId="0" applyFont="1" applyBorder="1" applyAlignment="1">
      <alignment horizontal="left" vertical="center" wrapText="1"/>
    </xf>
    <xf numFmtId="0" fontId="25" fillId="0" borderId="92" xfId="0" applyFont="1" applyBorder="1" applyAlignment="1">
      <alignment horizontal="left" vertical="center" wrapText="1"/>
    </xf>
    <xf numFmtId="0" fontId="15" fillId="0" borderId="0" xfId="0" applyFont="1" applyAlignment="1">
      <alignment horizontal="center" vertical="center"/>
    </xf>
    <xf numFmtId="0" fontId="15" fillId="0" borderId="47" xfId="0" applyFont="1" applyBorder="1" applyAlignment="1">
      <alignment horizontal="center" vertical="center"/>
    </xf>
    <xf numFmtId="0" fontId="15" fillId="0" borderId="22" xfId="0" applyFont="1" applyBorder="1" applyAlignment="1">
      <alignment horizontal="center" vertical="center"/>
    </xf>
    <xf numFmtId="0" fontId="15" fillId="0" borderId="21" xfId="0" applyFont="1" applyBorder="1" applyAlignment="1">
      <alignment horizontal="center" vertical="center"/>
    </xf>
    <xf numFmtId="0" fontId="26" fillId="0" borderId="87" xfId="0" applyFont="1" applyBorder="1" applyAlignment="1" applyProtection="1">
      <alignment horizontal="left" vertical="center"/>
      <protection locked="0"/>
    </xf>
    <xf numFmtId="0" fontId="26" fillId="0" borderId="53" xfId="0" applyFont="1" applyBorder="1" applyAlignment="1" applyProtection="1">
      <alignment horizontal="center" vertical="center"/>
      <protection locked="0"/>
    </xf>
    <xf numFmtId="38" fontId="9" fillId="0" borderId="142" xfId="1" applyFont="1" applyBorder="1" applyAlignment="1">
      <alignment horizontal="right"/>
    </xf>
    <xf numFmtId="38" fontId="19" fillId="0" borderId="169" xfId="1" applyFont="1" applyBorder="1" applyAlignment="1">
      <alignment horizontal="right" wrapText="1"/>
    </xf>
    <xf numFmtId="38" fontId="19" fillId="0" borderId="171" xfId="1" applyFont="1" applyBorder="1" applyAlignment="1">
      <alignment horizontal="right" wrapText="1"/>
    </xf>
    <xf numFmtId="38" fontId="20" fillId="0" borderId="167" xfId="1" applyFont="1" applyBorder="1" applyAlignment="1">
      <alignment horizontal="right"/>
    </xf>
    <xf numFmtId="38" fontId="20" fillId="0" borderId="173" xfId="1" applyFont="1" applyBorder="1" applyAlignment="1">
      <alignment horizontal="right"/>
    </xf>
    <xf numFmtId="38" fontId="20" fillId="0" borderId="174" xfId="1" applyFont="1" applyBorder="1" applyAlignment="1">
      <alignment horizontal="right"/>
    </xf>
    <xf numFmtId="38" fontId="12" fillId="0" borderId="146" xfId="1" applyFont="1" applyBorder="1" applyAlignment="1">
      <alignment horizontal="right" wrapText="1"/>
    </xf>
    <xf numFmtId="38" fontId="12" fillId="0" borderId="147" xfId="1" applyFont="1" applyBorder="1" applyAlignment="1">
      <alignment horizontal="right" wrapText="1"/>
    </xf>
    <xf numFmtId="38" fontId="9" fillId="0" borderId="148" xfId="1" applyFont="1" applyBorder="1" applyAlignment="1">
      <alignment horizontal="right"/>
    </xf>
    <xf numFmtId="38" fontId="9" fillId="0" borderId="149" xfId="1" applyFont="1" applyBorder="1" applyAlignment="1">
      <alignment horizontal="right"/>
    </xf>
    <xf numFmtId="38" fontId="9" fillId="0" borderId="150" xfId="1" applyFont="1" applyBorder="1" applyAlignment="1">
      <alignment horizontal="right"/>
    </xf>
    <xf numFmtId="38" fontId="9" fillId="0" borderId="152" xfId="1" applyFont="1" applyBorder="1" applyAlignment="1">
      <alignment horizontal="right"/>
    </xf>
    <xf numFmtId="38" fontId="9" fillId="0" borderId="140" xfId="1" applyFont="1" applyBorder="1" applyAlignment="1">
      <alignment horizontal="right" vertical="center"/>
    </xf>
    <xf numFmtId="38" fontId="9" fillId="0" borderId="143" xfId="1" applyFont="1" applyBorder="1" applyAlignment="1">
      <alignment horizontal="right" vertical="center"/>
    </xf>
    <xf numFmtId="38" fontId="9" fillId="0" borderId="144" xfId="1" applyFont="1" applyBorder="1" applyAlignment="1">
      <alignment horizontal="right" vertical="center"/>
    </xf>
    <xf numFmtId="38" fontId="9" fillId="0" borderId="145" xfId="1" applyFont="1" applyBorder="1" applyAlignment="1">
      <alignment horizontal="right" vertical="center"/>
    </xf>
    <xf numFmtId="0" fontId="9" fillId="0" borderId="162" xfId="0" applyFont="1" applyBorder="1" applyAlignment="1">
      <alignment horizontal="center" vertical="center"/>
    </xf>
    <xf numFmtId="0" fontId="9" fillId="0" borderId="165" xfId="0" applyFont="1" applyBorder="1" applyAlignment="1">
      <alignment horizontal="center" vertical="center"/>
    </xf>
    <xf numFmtId="0" fontId="9" fillId="0" borderId="166" xfId="0" applyFont="1" applyBorder="1" applyAlignment="1">
      <alignment horizontal="center" vertical="center"/>
    </xf>
    <xf numFmtId="0" fontId="9" fillId="0" borderId="167" xfId="0" applyFont="1" applyBorder="1" applyAlignment="1">
      <alignment horizontal="center" vertical="center"/>
    </xf>
    <xf numFmtId="38" fontId="9" fillId="0" borderId="168" xfId="1" applyFont="1" applyBorder="1" applyAlignment="1">
      <alignment horizontal="right" vertical="center"/>
    </xf>
    <xf numFmtId="0" fontId="21" fillId="0" borderId="169" xfId="0" applyFont="1" applyBorder="1">
      <alignment vertical="center"/>
    </xf>
    <xf numFmtId="0" fontId="21" fillId="0" borderId="170" xfId="0" applyFont="1" applyBorder="1">
      <alignment vertical="center"/>
    </xf>
    <xf numFmtId="0" fontId="21" fillId="0" borderId="171" xfId="0" applyFont="1" applyBorder="1">
      <alignment vertical="center"/>
    </xf>
    <xf numFmtId="38" fontId="9" fillId="0" borderId="172" xfId="1" applyFont="1" applyBorder="1" applyAlignment="1">
      <alignment horizontal="right" vertical="center"/>
    </xf>
    <xf numFmtId="38" fontId="20" fillId="0" borderId="166" xfId="1" applyFont="1" applyBorder="1" applyAlignment="1">
      <alignment horizontal="right" vertical="center"/>
    </xf>
    <xf numFmtId="38" fontId="20" fillId="0" borderId="164" xfId="1" applyFont="1" applyBorder="1" applyAlignment="1">
      <alignment horizontal="right"/>
    </xf>
    <xf numFmtId="38" fontId="12" fillId="0" borderId="141" xfId="1" applyFont="1" applyBorder="1" applyAlignment="1">
      <alignment horizontal="right" indent="1"/>
    </xf>
    <xf numFmtId="0" fontId="15" fillId="0" borderId="162" xfId="0" applyFont="1" applyBorder="1" applyAlignment="1">
      <alignment horizontal="center" vertical="center"/>
    </xf>
    <xf numFmtId="38" fontId="19" fillId="0" borderId="163" xfId="1" applyFont="1" applyBorder="1" applyAlignment="1">
      <alignment horizontal="right" indent="1"/>
    </xf>
    <xf numFmtId="38" fontId="12" fillId="0" borderId="140" xfId="1" applyFont="1" applyBorder="1" applyAlignment="1">
      <alignment horizontal="right"/>
    </xf>
    <xf numFmtId="0" fontId="9" fillId="0" borderId="162" xfId="0" applyFont="1" applyBorder="1" applyAlignment="1">
      <alignment horizontal="right" vertical="center"/>
    </xf>
    <xf numFmtId="0" fontId="9" fillId="0" borderId="139" xfId="0" applyFont="1" applyBorder="1" applyAlignment="1">
      <alignment horizontal="center" vertical="center"/>
    </xf>
    <xf numFmtId="0" fontId="9" fillId="0" borderId="161" xfId="0" applyFont="1" applyBorder="1" applyAlignment="1">
      <alignment horizontal="center" vertical="center"/>
    </xf>
    <xf numFmtId="0" fontId="9" fillId="0" borderId="153" xfId="0" applyFont="1" applyBorder="1" applyAlignment="1">
      <alignment horizontal="left" vertical="center" wrapText="1"/>
    </xf>
    <xf numFmtId="0" fontId="9" fillId="0" borderId="154" xfId="0" applyFont="1" applyBorder="1" applyAlignment="1">
      <alignment horizontal="left" vertical="center"/>
    </xf>
    <xf numFmtId="0" fontId="9" fillId="0" borderId="157" xfId="0" applyFont="1" applyBorder="1" applyAlignment="1">
      <alignment horizontal="left" vertical="center"/>
    </xf>
    <xf numFmtId="0" fontId="9" fillId="0" borderId="160" xfId="0" applyFont="1" applyBorder="1" applyAlignment="1">
      <alignment horizontal="left" vertical="center"/>
    </xf>
    <xf numFmtId="0" fontId="9" fillId="0" borderId="155" xfId="0" applyFont="1" applyBorder="1" applyAlignment="1">
      <alignment horizontal="center" vertical="center"/>
    </xf>
    <xf numFmtId="0" fontId="9" fillId="0" borderId="156" xfId="0" applyFont="1" applyBorder="1" applyAlignment="1">
      <alignment horizontal="center" vertical="center"/>
    </xf>
    <xf numFmtId="0" fontId="9" fillId="0" borderId="131" xfId="0" applyFont="1" applyBorder="1" applyAlignment="1">
      <alignment horizontal="center" vertical="center"/>
    </xf>
    <xf numFmtId="0" fontId="9" fillId="0" borderId="132" xfId="0" applyFont="1" applyBorder="1" applyAlignment="1">
      <alignment horizontal="center" vertical="center"/>
    </xf>
    <xf numFmtId="0" fontId="9" fillId="0" borderId="133" xfId="0" applyFont="1" applyBorder="1" applyAlignment="1">
      <alignment horizontal="center" vertical="center"/>
    </xf>
    <xf numFmtId="49" fontId="9" fillId="0" borderId="158" xfId="0" applyNumberFormat="1" applyFont="1" applyBorder="1" applyAlignment="1">
      <alignment horizontal="center" vertical="center"/>
    </xf>
    <xf numFmtId="49" fontId="9" fillId="0" borderId="134" xfId="0" applyNumberFormat="1" applyFont="1" applyBorder="1" applyAlignment="1">
      <alignment horizontal="center" vertical="center"/>
    </xf>
    <xf numFmtId="49" fontId="14" fillId="0" borderId="135" xfId="0" applyNumberFormat="1" applyFont="1" applyBorder="1" applyAlignment="1">
      <alignment horizontal="center" vertical="center"/>
    </xf>
    <xf numFmtId="0" fontId="9" fillId="0" borderId="159" xfId="0" applyFont="1" applyBorder="1" applyAlignment="1">
      <alignment horizontal="center" vertical="center"/>
    </xf>
    <xf numFmtId="0" fontId="11" fillId="0" borderId="136" xfId="0" applyFont="1" applyBorder="1" applyAlignment="1">
      <alignment horizontal="left" vertical="center" wrapText="1"/>
    </xf>
    <xf numFmtId="0" fontId="14" fillId="0" borderId="137" xfId="0" applyFont="1" applyBorder="1" applyAlignment="1">
      <alignment horizontal="left" vertical="center" wrapText="1"/>
    </xf>
    <xf numFmtId="0" fontId="9" fillId="0" borderId="138" xfId="0" applyFont="1" applyBorder="1" applyAlignment="1">
      <alignment horizontal="center" vertical="center"/>
    </xf>
  </cellXfs>
  <cellStyles count="4">
    <cellStyle name="桁区切り" xfId="1" builtinId="6"/>
    <cellStyle name="標準" xfId="0" builtinId="0"/>
    <cellStyle name="標準_17労保報告書" xfId="2" xr:uid="{00000000-0005-0000-0000-000002000000}"/>
    <cellStyle name="標準_17労保報告書_年度更新システム_年度更新記入例" xfId="3" xr:uid="{00000000-0005-0000-0000-000003000000}"/>
  </cellStyles>
  <dxfs count="15">
    <dxf>
      <fill>
        <patternFill>
          <bgColor theme="9" tint="-0.24994659260841701"/>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theme="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0</xdr:colOff>
      <xdr:row>6</xdr:row>
      <xdr:rowOff>9525</xdr:rowOff>
    </xdr:from>
    <xdr:to>
      <xdr:col>3</xdr:col>
      <xdr:colOff>0</xdr:colOff>
      <xdr:row>7</xdr:row>
      <xdr:rowOff>161925</xdr:rowOff>
    </xdr:to>
    <xdr:sp macro="" textlink="">
      <xdr:nvSpPr>
        <xdr:cNvPr id="5121" name="Line 1">
          <a:extLst>
            <a:ext uri="{FF2B5EF4-FFF2-40B4-BE49-F238E27FC236}">
              <a16:creationId xmlns:a16="http://schemas.microsoft.com/office/drawing/2014/main" id="{00000000-0008-0000-0000-000001140000}"/>
            </a:ext>
          </a:extLst>
        </xdr:cNvPr>
        <xdr:cNvSpPr>
          <a:spLocks noChangeShapeType="1"/>
        </xdr:cNvSpPr>
      </xdr:nvSpPr>
      <xdr:spPr bwMode="auto">
        <a:xfrm flipH="1" flipV="1">
          <a:off x="876300" y="1171575"/>
          <a:ext cx="1047750" cy="323850"/>
        </a:xfrm>
        <a:prstGeom prst="line">
          <a:avLst/>
        </a:prstGeom>
        <a:noFill/>
        <a:ln w="9525">
          <a:solidFill>
            <a:srgbClr val="000000"/>
          </a:solidFill>
          <a:round/>
          <a:headEnd/>
          <a:tailEnd/>
        </a:ln>
      </xdr:spPr>
    </xdr:sp>
    <xdr:clientData/>
  </xdr:twoCellAnchor>
  <xdr:twoCellAnchor>
    <xdr:from>
      <xdr:col>34</xdr:col>
      <xdr:colOff>0</xdr:colOff>
      <xdr:row>6</xdr:row>
      <xdr:rowOff>9525</xdr:rowOff>
    </xdr:from>
    <xdr:to>
      <xdr:col>35</xdr:col>
      <xdr:colOff>0</xdr:colOff>
      <xdr:row>7</xdr:row>
      <xdr:rowOff>161925</xdr:rowOff>
    </xdr:to>
    <xdr:sp macro="" textlink="">
      <xdr:nvSpPr>
        <xdr:cNvPr id="5122" name="Line 2">
          <a:extLst>
            <a:ext uri="{FF2B5EF4-FFF2-40B4-BE49-F238E27FC236}">
              <a16:creationId xmlns:a16="http://schemas.microsoft.com/office/drawing/2014/main" id="{00000000-0008-0000-0000-000002140000}"/>
            </a:ext>
          </a:extLst>
        </xdr:cNvPr>
        <xdr:cNvSpPr>
          <a:spLocks noChangeShapeType="1"/>
        </xdr:cNvSpPr>
      </xdr:nvSpPr>
      <xdr:spPr bwMode="auto">
        <a:xfrm flipH="1" flipV="1">
          <a:off x="14449425" y="1171575"/>
          <a:ext cx="0" cy="323850"/>
        </a:xfrm>
        <a:prstGeom prst="line">
          <a:avLst/>
        </a:prstGeom>
        <a:noFill/>
        <a:ln w="9525">
          <a:solidFill>
            <a:srgbClr val="000000"/>
          </a:solidFill>
          <a:round/>
          <a:headEnd/>
          <a:tailEnd/>
        </a:ln>
      </xdr:spPr>
    </xdr:sp>
    <xdr:clientData/>
  </xdr:twoCellAnchor>
  <xdr:twoCellAnchor>
    <xdr:from>
      <xdr:col>7</xdr:col>
      <xdr:colOff>66675</xdr:colOff>
      <xdr:row>27</xdr:row>
      <xdr:rowOff>76200</xdr:rowOff>
    </xdr:from>
    <xdr:to>
      <xdr:col>11</xdr:col>
      <xdr:colOff>57150</xdr:colOff>
      <xdr:row>28</xdr:row>
      <xdr:rowOff>76200</xdr:rowOff>
    </xdr:to>
    <xdr:sp macro="" textlink="">
      <xdr:nvSpPr>
        <xdr:cNvPr id="5123" name="Oval 3">
          <a:extLst>
            <a:ext uri="{FF2B5EF4-FFF2-40B4-BE49-F238E27FC236}">
              <a16:creationId xmlns:a16="http://schemas.microsoft.com/office/drawing/2014/main" id="{00000000-0008-0000-0000-000003140000}"/>
            </a:ext>
          </a:extLst>
        </xdr:cNvPr>
        <xdr:cNvSpPr>
          <a:spLocks noChangeArrowheads="1"/>
        </xdr:cNvSpPr>
      </xdr:nvSpPr>
      <xdr:spPr bwMode="auto">
        <a:xfrm>
          <a:off x="2676525" y="7372350"/>
          <a:ext cx="676275" cy="304800"/>
        </a:xfrm>
        <a:prstGeom prst="ellipse">
          <a:avLst/>
        </a:prstGeom>
        <a:noFill/>
        <a:ln w="9525">
          <a:solidFill>
            <a:srgbClr val="000000"/>
          </a:solidFill>
          <a:round/>
          <a:headEnd/>
          <a:tailEnd/>
        </a:ln>
      </xdr:spPr>
    </xdr:sp>
    <xdr:clientData/>
  </xdr:twoCellAnchor>
  <xdr:twoCellAnchor>
    <xdr:from>
      <xdr:col>2</xdr:col>
      <xdr:colOff>800100</xdr:colOff>
      <xdr:row>23</xdr:row>
      <xdr:rowOff>47625</xdr:rowOff>
    </xdr:from>
    <xdr:to>
      <xdr:col>8</xdr:col>
      <xdr:colOff>142875</xdr:colOff>
      <xdr:row>25</xdr:row>
      <xdr:rowOff>142875</xdr:rowOff>
    </xdr:to>
    <xdr:sp macro="" textlink="">
      <xdr:nvSpPr>
        <xdr:cNvPr id="5126" name="Text Box 6">
          <a:extLst>
            <a:ext uri="{FF2B5EF4-FFF2-40B4-BE49-F238E27FC236}">
              <a16:creationId xmlns:a16="http://schemas.microsoft.com/office/drawing/2014/main" id="{00000000-0008-0000-0000-000006140000}"/>
            </a:ext>
          </a:extLst>
        </xdr:cNvPr>
        <xdr:cNvSpPr txBox="1">
          <a:spLocks noChangeArrowheads="1"/>
        </xdr:cNvSpPr>
      </xdr:nvSpPr>
      <xdr:spPr bwMode="auto">
        <a:xfrm>
          <a:off x="1676400" y="6124575"/>
          <a:ext cx="1247775" cy="7048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常用労働者の蘭へ転記されます。</a:t>
          </a:r>
        </a:p>
      </xdr:txBody>
    </xdr:sp>
    <xdr:clientData/>
  </xdr:twoCellAnchor>
  <xdr:twoCellAnchor>
    <xdr:from>
      <xdr:col>10</xdr:col>
      <xdr:colOff>9525</xdr:colOff>
      <xdr:row>23</xdr:row>
      <xdr:rowOff>57150</xdr:rowOff>
    </xdr:from>
    <xdr:to>
      <xdr:col>17</xdr:col>
      <xdr:colOff>28575</xdr:colOff>
      <xdr:row>25</xdr:row>
      <xdr:rowOff>152400</xdr:rowOff>
    </xdr:to>
    <xdr:sp macro="" textlink="">
      <xdr:nvSpPr>
        <xdr:cNvPr id="5128" name="Text Box 8">
          <a:extLst>
            <a:ext uri="{FF2B5EF4-FFF2-40B4-BE49-F238E27FC236}">
              <a16:creationId xmlns:a16="http://schemas.microsoft.com/office/drawing/2014/main" id="{00000000-0008-0000-0000-000008140000}"/>
            </a:ext>
          </a:extLst>
        </xdr:cNvPr>
        <xdr:cNvSpPr txBox="1">
          <a:spLocks noChangeArrowheads="1"/>
        </xdr:cNvSpPr>
      </xdr:nvSpPr>
      <xdr:spPr bwMode="auto">
        <a:xfrm>
          <a:off x="3133725" y="6134100"/>
          <a:ext cx="1247775" cy="7048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）役員で労働者扱いの者の蘭へ転記されます。</a:t>
          </a:r>
        </a:p>
      </xdr:txBody>
    </xdr:sp>
    <xdr:clientData/>
  </xdr:twoCellAnchor>
  <xdr:twoCellAnchor>
    <xdr:from>
      <xdr:col>11</xdr:col>
      <xdr:colOff>66675</xdr:colOff>
      <xdr:row>28</xdr:row>
      <xdr:rowOff>57150</xdr:rowOff>
    </xdr:from>
    <xdr:to>
      <xdr:col>15</xdr:col>
      <xdr:colOff>28575</xdr:colOff>
      <xdr:row>29</xdr:row>
      <xdr:rowOff>57150</xdr:rowOff>
    </xdr:to>
    <xdr:sp macro="" textlink="">
      <xdr:nvSpPr>
        <xdr:cNvPr id="5130" name="Oval 10">
          <a:extLst>
            <a:ext uri="{FF2B5EF4-FFF2-40B4-BE49-F238E27FC236}">
              <a16:creationId xmlns:a16="http://schemas.microsoft.com/office/drawing/2014/main" id="{00000000-0008-0000-0000-00000A140000}"/>
            </a:ext>
          </a:extLst>
        </xdr:cNvPr>
        <xdr:cNvSpPr>
          <a:spLocks noChangeArrowheads="1"/>
        </xdr:cNvSpPr>
      </xdr:nvSpPr>
      <xdr:spPr bwMode="auto">
        <a:xfrm>
          <a:off x="3362325" y="7658100"/>
          <a:ext cx="676275" cy="304800"/>
        </a:xfrm>
        <a:prstGeom prst="ellipse">
          <a:avLst/>
        </a:prstGeom>
        <a:noFill/>
        <a:ln w="9525">
          <a:solidFill>
            <a:srgbClr val="000000"/>
          </a:solidFill>
          <a:round/>
          <a:headEnd/>
          <a:tailEnd/>
        </a:ln>
      </xdr:spPr>
    </xdr:sp>
    <xdr:clientData/>
  </xdr:twoCellAnchor>
  <xdr:twoCellAnchor>
    <xdr:from>
      <xdr:col>1</xdr:col>
      <xdr:colOff>390525</xdr:colOff>
      <xdr:row>32</xdr:row>
      <xdr:rowOff>133350</xdr:rowOff>
    </xdr:from>
    <xdr:to>
      <xdr:col>2</xdr:col>
      <xdr:colOff>476250</xdr:colOff>
      <xdr:row>37</xdr:row>
      <xdr:rowOff>66675</xdr:rowOff>
    </xdr:to>
    <xdr:sp macro="" textlink="">
      <xdr:nvSpPr>
        <xdr:cNvPr id="5131" name="Oval 11">
          <a:extLst>
            <a:ext uri="{FF2B5EF4-FFF2-40B4-BE49-F238E27FC236}">
              <a16:creationId xmlns:a16="http://schemas.microsoft.com/office/drawing/2014/main" id="{00000000-0008-0000-0000-00000B140000}"/>
            </a:ext>
          </a:extLst>
        </xdr:cNvPr>
        <xdr:cNvSpPr>
          <a:spLocks noChangeArrowheads="1"/>
        </xdr:cNvSpPr>
      </xdr:nvSpPr>
      <xdr:spPr bwMode="auto">
        <a:xfrm>
          <a:off x="676275" y="8953500"/>
          <a:ext cx="676275" cy="790575"/>
        </a:xfrm>
        <a:prstGeom prst="ellipse">
          <a:avLst/>
        </a:prstGeom>
        <a:noFill/>
        <a:ln w="9525">
          <a:solidFill>
            <a:srgbClr val="000000"/>
          </a:solidFill>
          <a:round/>
          <a:headEnd/>
          <a:tailEnd/>
        </a:ln>
      </xdr:spPr>
    </xdr:sp>
    <xdr:clientData/>
  </xdr:twoCellAnchor>
  <xdr:twoCellAnchor>
    <xdr:from>
      <xdr:col>1</xdr:col>
      <xdr:colOff>342900</xdr:colOff>
      <xdr:row>16</xdr:row>
      <xdr:rowOff>238125</xdr:rowOff>
    </xdr:from>
    <xdr:to>
      <xdr:col>4</xdr:col>
      <xdr:colOff>114300</xdr:colOff>
      <xdr:row>19</xdr:row>
      <xdr:rowOff>85725</xdr:rowOff>
    </xdr:to>
    <xdr:sp macro="" textlink="">
      <xdr:nvSpPr>
        <xdr:cNvPr id="5132" name="Text Box 12">
          <a:extLst>
            <a:ext uri="{FF2B5EF4-FFF2-40B4-BE49-F238E27FC236}">
              <a16:creationId xmlns:a16="http://schemas.microsoft.com/office/drawing/2014/main" id="{00000000-0008-0000-0000-00000C140000}"/>
            </a:ext>
          </a:extLst>
        </xdr:cNvPr>
        <xdr:cNvSpPr txBox="1">
          <a:spLocks noChangeArrowheads="1"/>
        </xdr:cNvSpPr>
      </xdr:nvSpPr>
      <xdr:spPr bwMode="auto">
        <a:xfrm>
          <a:off x="628650" y="4181475"/>
          <a:ext cx="1581150" cy="7620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クリックすると ▼ が出ますので、下の</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つの中から選んで番号をクリックしてください。</a:t>
          </a:r>
        </a:p>
      </xdr:txBody>
    </xdr:sp>
    <xdr:clientData/>
  </xdr:twoCellAnchor>
  <xdr:twoCellAnchor>
    <xdr:from>
      <xdr:col>2</xdr:col>
      <xdr:colOff>466725</xdr:colOff>
      <xdr:row>14</xdr:row>
      <xdr:rowOff>76200</xdr:rowOff>
    </xdr:from>
    <xdr:to>
      <xdr:col>5</xdr:col>
      <xdr:colOff>66675</xdr:colOff>
      <xdr:row>15</xdr:row>
      <xdr:rowOff>276225</xdr:rowOff>
    </xdr:to>
    <xdr:sp macro="" textlink="">
      <xdr:nvSpPr>
        <xdr:cNvPr id="5133" name="Text Box 13">
          <a:extLst>
            <a:ext uri="{FF2B5EF4-FFF2-40B4-BE49-F238E27FC236}">
              <a16:creationId xmlns:a16="http://schemas.microsoft.com/office/drawing/2014/main" id="{00000000-0008-0000-0000-00000D140000}"/>
            </a:ext>
          </a:extLst>
        </xdr:cNvPr>
        <xdr:cNvSpPr txBox="1">
          <a:spLocks noChangeArrowheads="1"/>
        </xdr:cNvSpPr>
      </xdr:nvSpPr>
      <xdr:spPr bwMode="auto">
        <a:xfrm>
          <a:off x="1343025" y="3409950"/>
          <a:ext cx="990600" cy="5048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必ず入力してください。</a:t>
          </a:r>
        </a:p>
      </xdr:txBody>
    </xdr:sp>
    <xdr:clientData/>
  </xdr:twoCellAnchor>
  <xdr:twoCellAnchor>
    <xdr:from>
      <xdr:col>3</xdr:col>
      <xdr:colOff>95250</xdr:colOff>
      <xdr:row>13</xdr:row>
      <xdr:rowOff>28575</xdr:rowOff>
    </xdr:from>
    <xdr:to>
      <xdr:col>4</xdr:col>
      <xdr:colOff>47625</xdr:colOff>
      <xdr:row>14</xdr:row>
      <xdr:rowOff>38100</xdr:rowOff>
    </xdr:to>
    <xdr:sp macro="" textlink="">
      <xdr:nvSpPr>
        <xdr:cNvPr id="5134" name="Line 14">
          <a:extLst>
            <a:ext uri="{FF2B5EF4-FFF2-40B4-BE49-F238E27FC236}">
              <a16:creationId xmlns:a16="http://schemas.microsoft.com/office/drawing/2014/main" id="{00000000-0008-0000-0000-00000E140000}"/>
            </a:ext>
          </a:extLst>
        </xdr:cNvPr>
        <xdr:cNvSpPr>
          <a:spLocks noChangeShapeType="1"/>
        </xdr:cNvSpPr>
      </xdr:nvSpPr>
      <xdr:spPr bwMode="auto">
        <a:xfrm flipV="1">
          <a:off x="2019300" y="3057525"/>
          <a:ext cx="123825" cy="314325"/>
        </a:xfrm>
        <a:prstGeom prst="line">
          <a:avLst/>
        </a:prstGeom>
        <a:noFill/>
        <a:ln w="9525">
          <a:solidFill>
            <a:srgbClr val="000000"/>
          </a:solidFill>
          <a:round/>
          <a:headEnd/>
          <a:tailEnd type="triangle" w="med" len="med"/>
        </a:ln>
      </xdr:spPr>
    </xdr:sp>
    <xdr:clientData/>
  </xdr:twoCellAnchor>
  <xdr:twoCellAnchor>
    <xdr:from>
      <xdr:col>1</xdr:col>
      <xdr:colOff>371475</xdr:colOff>
      <xdr:row>10</xdr:row>
      <xdr:rowOff>161925</xdr:rowOff>
    </xdr:from>
    <xdr:to>
      <xdr:col>2</xdr:col>
      <xdr:colOff>171450</xdr:colOff>
      <xdr:row>16</xdr:row>
      <xdr:rowOff>171450</xdr:rowOff>
    </xdr:to>
    <xdr:sp macro="" textlink="">
      <xdr:nvSpPr>
        <xdr:cNvPr id="5135" name="Line 15">
          <a:extLst>
            <a:ext uri="{FF2B5EF4-FFF2-40B4-BE49-F238E27FC236}">
              <a16:creationId xmlns:a16="http://schemas.microsoft.com/office/drawing/2014/main" id="{00000000-0008-0000-0000-00000F140000}"/>
            </a:ext>
          </a:extLst>
        </xdr:cNvPr>
        <xdr:cNvSpPr>
          <a:spLocks noChangeShapeType="1"/>
        </xdr:cNvSpPr>
      </xdr:nvSpPr>
      <xdr:spPr bwMode="auto">
        <a:xfrm flipH="1" flipV="1">
          <a:off x="657225" y="2276475"/>
          <a:ext cx="390525" cy="1838325"/>
        </a:xfrm>
        <a:prstGeom prst="line">
          <a:avLst/>
        </a:prstGeom>
        <a:noFill/>
        <a:ln w="9525">
          <a:solidFill>
            <a:srgbClr val="000000"/>
          </a:solidFill>
          <a:round/>
          <a:headEnd/>
          <a:tailEnd type="triangle" w="med" len="med"/>
        </a:ln>
      </xdr:spPr>
    </xdr:sp>
    <xdr:clientData/>
  </xdr:twoCellAnchor>
  <xdr:twoCellAnchor>
    <xdr:from>
      <xdr:col>2</xdr:col>
      <xdr:colOff>76200</xdr:colOff>
      <xdr:row>19</xdr:row>
      <xdr:rowOff>95250</xdr:rowOff>
    </xdr:from>
    <xdr:to>
      <xdr:col>2</xdr:col>
      <xdr:colOff>323850</xdr:colOff>
      <xdr:row>32</xdr:row>
      <xdr:rowOff>133350</xdr:rowOff>
    </xdr:to>
    <xdr:sp macro="" textlink="">
      <xdr:nvSpPr>
        <xdr:cNvPr id="5136" name="Line 16">
          <a:extLst>
            <a:ext uri="{FF2B5EF4-FFF2-40B4-BE49-F238E27FC236}">
              <a16:creationId xmlns:a16="http://schemas.microsoft.com/office/drawing/2014/main" id="{00000000-0008-0000-0000-000010140000}"/>
            </a:ext>
          </a:extLst>
        </xdr:cNvPr>
        <xdr:cNvSpPr>
          <a:spLocks noChangeShapeType="1"/>
        </xdr:cNvSpPr>
      </xdr:nvSpPr>
      <xdr:spPr bwMode="auto">
        <a:xfrm flipH="1">
          <a:off x="952500" y="4953000"/>
          <a:ext cx="247650" cy="4000500"/>
        </a:xfrm>
        <a:prstGeom prst="line">
          <a:avLst/>
        </a:prstGeom>
        <a:noFill/>
        <a:ln w="9525">
          <a:solidFill>
            <a:srgbClr val="000000"/>
          </a:solidFill>
          <a:round/>
          <a:headEnd/>
          <a:tailEnd type="triangle" w="med" len="med"/>
        </a:ln>
      </xdr:spPr>
    </xdr:sp>
    <xdr:clientData/>
  </xdr:twoCellAnchor>
  <xdr:twoCellAnchor>
    <xdr:from>
      <xdr:col>6</xdr:col>
      <xdr:colOff>47625</xdr:colOff>
      <xdr:row>25</xdr:row>
      <xdr:rowOff>209550</xdr:rowOff>
    </xdr:from>
    <xdr:to>
      <xdr:col>7</xdr:col>
      <xdr:colOff>85725</xdr:colOff>
      <xdr:row>27</xdr:row>
      <xdr:rowOff>76200</xdr:rowOff>
    </xdr:to>
    <xdr:sp macro="" textlink="">
      <xdr:nvSpPr>
        <xdr:cNvPr id="5137" name="Line 17">
          <a:extLst>
            <a:ext uri="{FF2B5EF4-FFF2-40B4-BE49-F238E27FC236}">
              <a16:creationId xmlns:a16="http://schemas.microsoft.com/office/drawing/2014/main" id="{00000000-0008-0000-0000-000011140000}"/>
            </a:ext>
          </a:extLst>
        </xdr:cNvPr>
        <xdr:cNvSpPr>
          <a:spLocks noChangeShapeType="1"/>
        </xdr:cNvSpPr>
      </xdr:nvSpPr>
      <xdr:spPr bwMode="auto">
        <a:xfrm>
          <a:off x="2486025" y="6896100"/>
          <a:ext cx="209550" cy="476250"/>
        </a:xfrm>
        <a:prstGeom prst="line">
          <a:avLst/>
        </a:prstGeom>
        <a:noFill/>
        <a:ln w="9525">
          <a:solidFill>
            <a:srgbClr val="000000"/>
          </a:solidFill>
          <a:round/>
          <a:headEnd/>
          <a:tailEnd type="triangle" w="med" len="med"/>
        </a:ln>
      </xdr:spPr>
    </xdr:sp>
    <xdr:clientData/>
  </xdr:twoCellAnchor>
  <xdr:twoCellAnchor>
    <xdr:from>
      <xdr:col>15</xdr:col>
      <xdr:colOff>38100</xdr:colOff>
      <xdr:row>25</xdr:row>
      <xdr:rowOff>209550</xdr:rowOff>
    </xdr:from>
    <xdr:to>
      <xdr:col>16</xdr:col>
      <xdr:colOff>0</xdr:colOff>
      <xdr:row>28</xdr:row>
      <xdr:rowOff>28575</xdr:rowOff>
    </xdr:to>
    <xdr:sp macro="" textlink="">
      <xdr:nvSpPr>
        <xdr:cNvPr id="5138" name="Line 18">
          <a:extLst>
            <a:ext uri="{FF2B5EF4-FFF2-40B4-BE49-F238E27FC236}">
              <a16:creationId xmlns:a16="http://schemas.microsoft.com/office/drawing/2014/main" id="{00000000-0008-0000-0000-000012140000}"/>
            </a:ext>
          </a:extLst>
        </xdr:cNvPr>
        <xdr:cNvSpPr>
          <a:spLocks noChangeShapeType="1"/>
        </xdr:cNvSpPr>
      </xdr:nvSpPr>
      <xdr:spPr bwMode="auto">
        <a:xfrm flipH="1">
          <a:off x="4048125" y="6896100"/>
          <a:ext cx="133350" cy="733425"/>
        </a:xfrm>
        <a:prstGeom prst="line">
          <a:avLst/>
        </a:prstGeom>
        <a:noFill/>
        <a:ln w="9525">
          <a:solidFill>
            <a:srgbClr val="000000"/>
          </a:solidFill>
          <a:round/>
          <a:headEnd/>
          <a:tailEnd type="triangle" w="med" len="med"/>
        </a:ln>
      </xdr:spPr>
    </xdr:sp>
    <xdr:clientData/>
  </xdr:twoCellAnchor>
  <xdr:twoCellAnchor>
    <xdr:from>
      <xdr:col>1</xdr:col>
      <xdr:colOff>314325</xdr:colOff>
      <xdr:row>0</xdr:row>
      <xdr:rowOff>190500</xdr:rowOff>
    </xdr:from>
    <xdr:to>
      <xdr:col>2</xdr:col>
      <xdr:colOff>981075</xdr:colOff>
      <xdr:row>2</xdr:row>
      <xdr:rowOff>171450</xdr:rowOff>
    </xdr:to>
    <xdr:sp macro="" textlink="">
      <xdr:nvSpPr>
        <xdr:cNvPr id="5143" name="Text Box 23">
          <a:extLst>
            <a:ext uri="{FF2B5EF4-FFF2-40B4-BE49-F238E27FC236}">
              <a16:creationId xmlns:a16="http://schemas.microsoft.com/office/drawing/2014/main" id="{00000000-0008-0000-0000-000017140000}"/>
            </a:ext>
          </a:extLst>
        </xdr:cNvPr>
        <xdr:cNvSpPr txBox="1">
          <a:spLocks noChangeArrowheads="1"/>
        </xdr:cNvSpPr>
      </xdr:nvSpPr>
      <xdr:spPr bwMode="auto">
        <a:xfrm>
          <a:off x="600075" y="190500"/>
          <a:ext cx="1257300" cy="428625"/>
        </a:xfrm>
        <a:prstGeom prst="rect">
          <a:avLst/>
        </a:prstGeom>
        <a:solidFill>
          <a:srgbClr val="FFFFFF"/>
        </a:solidFill>
        <a:ln w="9525">
          <a:solidFill>
            <a:srgbClr val="000000"/>
          </a:solidFill>
          <a:miter lim="800000"/>
          <a:headEnd/>
          <a:tailEnd/>
        </a:ln>
      </xdr:spPr>
      <xdr:txBody>
        <a:bodyPr vertOverflow="clip" wrap="square" lIns="54864" tIns="32004" rIns="0" bIns="0" anchor="t" upright="1"/>
        <a:lstStyle/>
        <a:p>
          <a:pPr algn="l" rtl="0">
            <a:defRPr sz="1000"/>
          </a:pPr>
          <a:r>
            <a:rPr lang="ja-JP" altLang="en-US" sz="2600" b="0" i="0" u="none" strike="noStrike" baseline="0">
              <a:solidFill>
                <a:srgbClr val="000000"/>
              </a:solidFill>
              <a:latin typeface="ＭＳ Ｐゴシック"/>
              <a:ea typeface="ＭＳ Ｐゴシック"/>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247650</xdr:colOff>
      <xdr:row>35</xdr:row>
      <xdr:rowOff>0</xdr:rowOff>
    </xdr:from>
    <xdr:to>
      <xdr:col>34</xdr:col>
      <xdr:colOff>38100</xdr:colOff>
      <xdr:row>35</xdr:row>
      <xdr:rowOff>180975</xdr:rowOff>
    </xdr:to>
    <xdr:sp macro="" textlink="">
      <xdr:nvSpPr>
        <xdr:cNvPr id="6145" name="Text Box 1">
          <a:extLst>
            <a:ext uri="{FF2B5EF4-FFF2-40B4-BE49-F238E27FC236}">
              <a16:creationId xmlns:a16="http://schemas.microsoft.com/office/drawing/2014/main" id="{00000000-0008-0000-0100-000001180000}"/>
            </a:ext>
          </a:extLst>
        </xdr:cNvPr>
        <xdr:cNvSpPr txBox="1">
          <a:spLocks noChangeArrowheads="1"/>
        </xdr:cNvSpPr>
      </xdr:nvSpPr>
      <xdr:spPr bwMode="auto">
        <a:xfrm>
          <a:off x="6924675" y="59150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32</xdr:col>
      <xdr:colOff>133350</xdr:colOff>
      <xdr:row>36</xdr:row>
      <xdr:rowOff>9525</xdr:rowOff>
    </xdr:from>
    <xdr:to>
      <xdr:col>34</xdr:col>
      <xdr:colOff>47625</xdr:colOff>
      <xdr:row>36</xdr:row>
      <xdr:rowOff>161925</xdr:rowOff>
    </xdr:to>
    <xdr:sp macro="" textlink="">
      <xdr:nvSpPr>
        <xdr:cNvPr id="6146" name="Text Box 2">
          <a:extLst>
            <a:ext uri="{FF2B5EF4-FFF2-40B4-BE49-F238E27FC236}">
              <a16:creationId xmlns:a16="http://schemas.microsoft.com/office/drawing/2014/main" id="{00000000-0008-0000-0100-000002180000}"/>
            </a:ext>
          </a:extLst>
        </xdr:cNvPr>
        <xdr:cNvSpPr txBox="1">
          <a:spLocks noChangeArrowheads="1"/>
        </xdr:cNvSpPr>
      </xdr:nvSpPr>
      <xdr:spPr bwMode="auto">
        <a:xfrm>
          <a:off x="6810375" y="6181725"/>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55</xdr:col>
      <xdr:colOff>85725</xdr:colOff>
      <xdr:row>35</xdr:row>
      <xdr:rowOff>0</xdr:rowOff>
    </xdr:from>
    <xdr:to>
      <xdr:col>56</xdr:col>
      <xdr:colOff>9525</xdr:colOff>
      <xdr:row>35</xdr:row>
      <xdr:rowOff>180975</xdr:rowOff>
    </xdr:to>
    <xdr:sp macro="" textlink="">
      <xdr:nvSpPr>
        <xdr:cNvPr id="6147" name="Text Box 3">
          <a:extLst>
            <a:ext uri="{FF2B5EF4-FFF2-40B4-BE49-F238E27FC236}">
              <a16:creationId xmlns:a16="http://schemas.microsoft.com/office/drawing/2014/main" id="{00000000-0008-0000-0100-000003180000}"/>
            </a:ext>
          </a:extLst>
        </xdr:cNvPr>
        <xdr:cNvSpPr txBox="1">
          <a:spLocks noChangeArrowheads="1"/>
        </xdr:cNvSpPr>
      </xdr:nvSpPr>
      <xdr:spPr bwMode="auto">
        <a:xfrm>
          <a:off x="11544300" y="59150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55</xdr:col>
      <xdr:colOff>0</xdr:colOff>
      <xdr:row>36</xdr:row>
      <xdr:rowOff>0</xdr:rowOff>
    </xdr:from>
    <xdr:to>
      <xdr:col>57</xdr:col>
      <xdr:colOff>28575</xdr:colOff>
      <xdr:row>36</xdr:row>
      <xdr:rowOff>152400</xdr:rowOff>
    </xdr:to>
    <xdr:sp macro="" textlink="">
      <xdr:nvSpPr>
        <xdr:cNvPr id="6148" name="Text Box 4">
          <a:extLst>
            <a:ext uri="{FF2B5EF4-FFF2-40B4-BE49-F238E27FC236}">
              <a16:creationId xmlns:a16="http://schemas.microsoft.com/office/drawing/2014/main" id="{00000000-0008-0000-0100-000004180000}"/>
            </a:ext>
          </a:extLst>
        </xdr:cNvPr>
        <xdr:cNvSpPr txBox="1">
          <a:spLocks noChangeArrowheads="1"/>
        </xdr:cNvSpPr>
      </xdr:nvSpPr>
      <xdr:spPr bwMode="auto">
        <a:xfrm>
          <a:off x="11458575" y="6172200"/>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59</xdr:col>
      <xdr:colOff>219075</xdr:colOff>
      <xdr:row>34</xdr:row>
      <xdr:rowOff>171450</xdr:rowOff>
    </xdr:from>
    <xdr:to>
      <xdr:col>61</xdr:col>
      <xdr:colOff>9525</xdr:colOff>
      <xdr:row>35</xdr:row>
      <xdr:rowOff>171450</xdr:rowOff>
    </xdr:to>
    <xdr:sp macro="" textlink="">
      <xdr:nvSpPr>
        <xdr:cNvPr id="6149" name="Text Box 5">
          <a:extLst>
            <a:ext uri="{FF2B5EF4-FFF2-40B4-BE49-F238E27FC236}">
              <a16:creationId xmlns:a16="http://schemas.microsoft.com/office/drawing/2014/main" id="{00000000-0008-0000-0100-000005180000}"/>
            </a:ext>
          </a:extLst>
        </xdr:cNvPr>
        <xdr:cNvSpPr txBox="1">
          <a:spLocks noChangeArrowheads="1"/>
        </xdr:cNvSpPr>
      </xdr:nvSpPr>
      <xdr:spPr bwMode="auto">
        <a:xfrm>
          <a:off x="13087350" y="5905500"/>
          <a:ext cx="20955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59</xdr:col>
      <xdr:colOff>133350</xdr:colOff>
      <xdr:row>36</xdr:row>
      <xdr:rowOff>0</xdr:rowOff>
    </xdr:from>
    <xdr:to>
      <xdr:col>61</xdr:col>
      <xdr:colOff>47625</xdr:colOff>
      <xdr:row>36</xdr:row>
      <xdr:rowOff>152400</xdr:rowOff>
    </xdr:to>
    <xdr:sp macro="" textlink="">
      <xdr:nvSpPr>
        <xdr:cNvPr id="6150" name="Text Box 6">
          <a:extLst>
            <a:ext uri="{FF2B5EF4-FFF2-40B4-BE49-F238E27FC236}">
              <a16:creationId xmlns:a16="http://schemas.microsoft.com/office/drawing/2014/main" id="{00000000-0008-0000-0100-000006180000}"/>
            </a:ext>
          </a:extLst>
        </xdr:cNvPr>
        <xdr:cNvSpPr txBox="1">
          <a:spLocks noChangeArrowheads="1"/>
        </xdr:cNvSpPr>
      </xdr:nvSpPr>
      <xdr:spPr bwMode="auto">
        <a:xfrm>
          <a:off x="13001625" y="6172200"/>
          <a:ext cx="33337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55</xdr:col>
      <xdr:colOff>9525</xdr:colOff>
      <xdr:row>38</xdr:row>
      <xdr:rowOff>0</xdr:rowOff>
    </xdr:from>
    <xdr:to>
      <xdr:col>57</xdr:col>
      <xdr:colOff>38100</xdr:colOff>
      <xdr:row>38</xdr:row>
      <xdr:rowOff>152400</xdr:rowOff>
    </xdr:to>
    <xdr:sp macro="" textlink="">
      <xdr:nvSpPr>
        <xdr:cNvPr id="6151" name="Text Box 7">
          <a:extLst>
            <a:ext uri="{FF2B5EF4-FFF2-40B4-BE49-F238E27FC236}">
              <a16:creationId xmlns:a16="http://schemas.microsoft.com/office/drawing/2014/main" id="{00000000-0008-0000-0100-000007180000}"/>
            </a:ext>
          </a:extLst>
        </xdr:cNvPr>
        <xdr:cNvSpPr txBox="1">
          <a:spLocks noChangeArrowheads="1"/>
        </xdr:cNvSpPr>
      </xdr:nvSpPr>
      <xdr:spPr bwMode="auto">
        <a:xfrm>
          <a:off x="11468100" y="6505575"/>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55</xdr:col>
      <xdr:colOff>19050</xdr:colOff>
      <xdr:row>38</xdr:row>
      <xdr:rowOff>238125</xdr:rowOff>
    </xdr:from>
    <xdr:to>
      <xdr:col>57</xdr:col>
      <xdr:colOff>47625</xdr:colOff>
      <xdr:row>39</xdr:row>
      <xdr:rowOff>142875</xdr:rowOff>
    </xdr:to>
    <xdr:sp macro="" textlink="">
      <xdr:nvSpPr>
        <xdr:cNvPr id="6152" name="Text Box 8">
          <a:extLst>
            <a:ext uri="{FF2B5EF4-FFF2-40B4-BE49-F238E27FC236}">
              <a16:creationId xmlns:a16="http://schemas.microsoft.com/office/drawing/2014/main" id="{00000000-0008-0000-0100-000008180000}"/>
            </a:ext>
          </a:extLst>
        </xdr:cNvPr>
        <xdr:cNvSpPr txBox="1">
          <a:spLocks noChangeArrowheads="1"/>
        </xdr:cNvSpPr>
      </xdr:nvSpPr>
      <xdr:spPr bwMode="auto">
        <a:xfrm>
          <a:off x="11477625" y="6743700"/>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59</xdr:col>
      <xdr:colOff>85725</xdr:colOff>
      <xdr:row>38</xdr:row>
      <xdr:rowOff>9525</xdr:rowOff>
    </xdr:from>
    <xdr:to>
      <xdr:col>61</xdr:col>
      <xdr:colOff>0</xdr:colOff>
      <xdr:row>38</xdr:row>
      <xdr:rowOff>161925</xdr:rowOff>
    </xdr:to>
    <xdr:sp macro="" textlink="">
      <xdr:nvSpPr>
        <xdr:cNvPr id="6153" name="Text Box 9">
          <a:extLst>
            <a:ext uri="{FF2B5EF4-FFF2-40B4-BE49-F238E27FC236}">
              <a16:creationId xmlns:a16="http://schemas.microsoft.com/office/drawing/2014/main" id="{00000000-0008-0000-0100-000009180000}"/>
            </a:ext>
          </a:extLst>
        </xdr:cNvPr>
        <xdr:cNvSpPr txBox="1">
          <a:spLocks noChangeArrowheads="1"/>
        </xdr:cNvSpPr>
      </xdr:nvSpPr>
      <xdr:spPr bwMode="auto">
        <a:xfrm>
          <a:off x="12954000" y="6515100"/>
          <a:ext cx="33337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59</xdr:col>
      <xdr:colOff>76200</xdr:colOff>
      <xdr:row>38</xdr:row>
      <xdr:rowOff>238125</xdr:rowOff>
    </xdr:from>
    <xdr:to>
      <xdr:col>60</xdr:col>
      <xdr:colOff>142875</xdr:colOff>
      <xdr:row>39</xdr:row>
      <xdr:rowOff>142875</xdr:rowOff>
    </xdr:to>
    <xdr:sp macro="" textlink="">
      <xdr:nvSpPr>
        <xdr:cNvPr id="6154" name="Text Box 10">
          <a:extLst>
            <a:ext uri="{FF2B5EF4-FFF2-40B4-BE49-F238E27FC236}">
              <a16:creationId xmlns:a16="http://schemas.microsoft.com/office/drawing/2014/main" id="{00000000-0008-0000-0100-00000A180000}"/>
            </a:ext>
          </a:extLst>
        </xdr:cNvPr>
        <xdr:cNvSpPr txBox="1">
          <a:spLocks noChangeArrowheads="1"/>
        </xdr:cNvSpPr>
      </xdr:nvSpPr>
      <xdr:spPr bwMode="auto">
        <a:xfrm>
          <a:off x="12944475" y="6743700"/>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32</xdr:col>
      <xdr:colOff>257175</xdr:colOff>
      <xdr:row>20</xdr:row>
      <xdr:rowOff>9525</xdr:rowOff>
    </xdr:from>
    <xdr:to>
      <xdr:col>34</xdr:col>
      <xdr:colOff>47625</xdr:colOff>
      <xdr:row>21</xdr:row>
      <xdr:rowOff>9525</xdr:rowOff>
    </xdr:to>
    <xdr:sp macro="" textlink="">
      <xdr:nvSpPr>
        <xdr:cNvPr id="6155" name="Text Box 11">
          <a:extLst>
            <a:ext uri="{FF2B5EF4-FFF2-40B4-BE49-F238E27FC236}">
              <a16:creationId xmlns:a16="http://schemas.microsoft.com/office/drawing/2014/main" id="{00000000-0008-0000-0100-00000B180000}"/>
            </a:ext>
          </a:extLst>
        </xdr:cNvPr>
        <xdr:cNvSpPr txBox="1">
          <a:spLocks noChangeArrowheads="1"/>
        </xdr:cNvSpPr>
      </xdr:nvSpPr>
      <xdr:spPr bwMode="auto">
        <a:xfrm>
          <a:off x="6934200" y="32099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23</xdr:col>
      <xdr:colOff>114300</xdr:colOff>
      <xdr:row>19</xdr:row>
      <xdr:rowOff>209550</xdr:rowOff>
    </xdr:from>
    <xdr:to>
      <xdr:col>25</xdr:col>
      <xdr:colOff>28575</xdr:colOff>
      <xdr:row>20</xdr:row>
      <xdr:rowOff>171450</xdr:rowOff>
    </xdr:to>
    <xdr:sp macro="" textlink="">
      <xdr:nvSpPr>
        <xdr:cNvPr id="6156" name="Text Box 12">
          <a:extLst>
            <a:ext uri="{FF2B5EF4-FFF2-40B4-BE49-F238E27FC236}">
              <a16:creationId xmlns:a16="http://schemas.microsoft.com/office/drawing/2014/main" id="{00000000-0008-0000-0100-00000C180000}"/>
            </a:ext>
          </a:extLst>
        </xdr:cNvPr>
        <xdr:cNvSpPr txBox="1">
          <a:spLocks noChangeArrowheads="1"/>
        </xdr:cNvSpPr>
      </xdr:nvSpPr>
      <xdr:spPr bwMode="auto">
        <a:xfrm>
          <a:off x="5200650" y="31908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9</xdr:col>
      <xdr:colOff>142875</xdr:colOff>
      <xdr:row>20</xdr:row>
      <xdr:rowOff>0</xdr:rowOff>
    </xdr:from>
    <xdr:to>
      <xdr:col>10</xdr:col>
      <xdr:colOff>47625</xdr:colOff>
      <xdr:row>21</xdr:row>
      <xdr:rowOff>0</xdr:rowOff>
    </xdr:to>
    <xdr:sp macro="" textlink="">
      <xdr:nvSpPr>
        <xdr:cNvPr id="6157" name="Text Box 13">
          <a:extLst>
            <a:ext uri="{FF2B5EF4-FFF2-40B4-BE49-F238E27FC236}">
              <a16:creationId xmlns:a16="http://schemas.microsoft.com/office/drawing/2014/main" id="{00000000-0008-0000-0100-00000D180000}"/>
            </a:ext>
          </a:extLst>
        </xdr:cNvPr>
        <xdr:cNvSpPr txBox="1">
          <a:spLocks noChangeArrowheads="1"/>
        </xdr:cNvSpPr>
      </xdr:nvSpPr>
      <xdr:spPr bwMode="auto">
        <a:xfrm>
          <a:off x="2381250" y="32004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16</xdr:col>
      <xdr:colOff>104775</xdr:colOff>
      <xdr:row>19</xdr:row>
      <xdr:rowOff>209550</xdr:rowOff>
    </xdr:from>
    <xdr:to>
      <xdr:col>17</xdr:col>
      <xdr:colOff>28575</xdr:colOff>
      <xdr:row>20</xdr:row>
      <xdr:rowOff>171450</xdr:rowOff>
    </xdr:to>
    <xdr:sp macro="" textlink="">
      <xdr:nvSpPr>
        <xdr:cNvPr id="6158" name="Text Box 14">
          <a:extLst>
            <a:ext uri="{FF2B5EF4-FFF2-40B4-BE49-F238E27FC236}">
              <a16:creationId xmlns:a16="http://schemas.microsoft.com/office/drawing/2014/main" id="{00000000-0008-0000-0100-00000E180000}"/>
            </a:ext>
          </a:extLst>
        </xdr:cNvPr>
        <xdr:cNvSpPr txBox="1">
          <a:spLocks noChangeArrowheads="1"/>
        </xdr:cNvSpPr>
      </xdr:nvSpPr>
      <xdr:spPr bwMode="auto">
        <a:xfrm>
          <a:off x="3790950" y="31908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39</xdr:col>
      <xdr:colOff>476250</xdr:colOff>
      <xdr:row>19</xdr:row>
      <xdr:rowOff>200025</xdr:rowOff>
    </xdr:from>
    <xdr:to>
      <xdr:col>40</xdr:col>
      <xdr:colOff>38100</xdr:colOff>
      <xdr:row>20</xdr:row>
      <xdr:rowOff>161925</xdr:rowOff>
    </xdr:to>
    <xdr:sp macro="" textlink="">
      <xdr:nvSpPr>
        <xdr:cNvPr id="6159" name="Text Box 15">
          <a:extLst>
            <a:ext uri="{FF2B5EF4-FFF2-40B4-BE49-F238E27FC236}">
              <a16:creationId xmlns:a16="http://schemas.microsoft.com/office/drawing/2014/main" id="{00000000-0008-0000-0100-00000F180000}"/>
            </a:ext>
          </a:extLst>
        </xdr:cNvPr>
        <xdr:cNvSpPr txBox="1">
          <a:spLocks noChangeArrowheads="1"/>
        </xdr:cNvSpPr>
      </xdr:nvSpPr>
      <xdr:spPr bwMode="auto">
        <a:xfrm>
          <a:off x="8448675" y="318135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46</xdr:col>
      <xdr:colOff>247650</xdr:colOff>
      <xdr:row>19</xdr:row>
      <xdr:rowOff>209550</xdr:rowOff>
    </xdr:from>
    <xdr:to>
      <xdr:col>47</xdr:col>
      <xdr:colOff>57150</xdr:colOff>
      <xdr:row>20</xdr:row>
      <xdr:rowOff>171450</xdr:rowOff>
    </xdr:to>
    <xdr:sp macro="" textlink="">
      <xdr:nvSpPr>
        <xdr:cNvPr id="6160" name="Text Box 16">
          <a:extLst>
            <a:ext uri="{FF2B5EF4-FFF2-40B4-BE49-F238E27FC236}">
              <a16:creationId xmlns:a16="http://schemas.microsoft.com/office/drawing/2014/main" id="{00000000-0008-0000-0100-000010180000}"/>
            </a:ext>
          </a:extLst>
        </xdr:cNvPr>
        <xdr:cNvSpPr txBox="1">
          <a:spLocks noChangeArrowheads="1"/>
        </xdr:cNvSpPr>
      </xdr:nvSpPr>
      <xdr:spPr bwMode="auto">
        <a:xfrm>
          <a:off x="9991725" y="31908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55</xdr:col>
      <xdr:colOff>123825</xdr:colOff>
      <xdr:row>19</xdr:row>
      <xdr:rowOff>209550</xdr:rowOff>
    </xdr:from>
    <xdr:to>
      <xdr:col>57</xdr:col>
      <xdr:colOff>28575</xdr:colOff>
      <xdr:row>20</xdr:row>
      <xdr:rowOff>171450</xdr:rowOff>
    </xdr:to>
    <xdr:sp macro="" textlink="">
      <xdr:nvSpPr>
        <xdr:cNvPr id="6161" name="Text Box 17">
          <a:extLst>
            <a:ext uri="{FF2B5EF4-FFF2-40B4-BE49-F238E27FC236}">
              <a16:creationId xmlns:a16="http://schemas.microsoft.com/office/drawing/2014/main" id="{00000000-0008-0000-0100-000011180000}"/>
            </a:ext>
          </a:extLst>
        </xdr:cNvPr>
        <xdr:cNvSpPr txBox="1">
          <a:spLocks noChangeArrowheads="1"/>
        </xdr:cNvSpPr>
      </xdr:nvSpPr>
      <xdr:spPr bwMode="auto">
        <a:xfrm>
          <a:off x="11582400" y="31908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60</xdr:col>
      <xdr:colOff>0</xdr:colOff>
      <xdr:row>19</xdr:row>
      <xdr:rowOff>209550</xdr:rowOff>
    </xdr:from>
    <xdr:to>
      <xdr:col>61</xdr:col>
      <xdr:colOff>38100</xdr:colOff>
      <xdr:row>20</xdr:row>
      <xdr:rowOff>171450</xdr:rowOff>
    </xdr:to>
    <xdr:sp macro="" textlink="">
      <xdr:nvSpPr>
        <xdr:cNvPr id="6162" name="Text Box 18">
          <a:extLst>
            <a:ext uri="{FF2B5EF4-FFF2-40B4-BE49-F238E27FC236}">
              <a16:creationId xmlns:a16="http://schemas.microsoft.com/office/drawing/2014/main" id="{00000000-0008-0000-0100-000012180000}"/>
            </a:ext>
          </a:extLst>
        </xdr:cNvPr>
        <xdr:cNvSpPr txBox="1">
          <a:spLocks noChangeArrowheads="1"/>
        </xdr:cNvSpPr>
      </xdr:nvSpPr>
      <xdr:spPr bwMode="auto">
        <a:xfrm>
          <a:off x="13115925" y="3190875"/>
          <a:ext cx="20955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xdr:col>
      <xdr:colOff>200025</xdr:colOff>
      <xdr:row>19</xdr:row>
      <xdr:rowOff>190500</xdr:rowOff>
    </xdr:from>
    <xdr:to>
      <xdr:col>6</xdr:col>
      <xdr:colOff>66675</xdr:colOff>
      <xdr:row>20</xdr:row>
      <xdr:rowOff>152400</xdr:rowOff>
    </xdr:to>
    <xdr:sp macro="" textlink="">
      <xdr:nvSpPr>
        <xdr:cNvPr id="6163" name="Text Box 19">
          <a:extLst>
            <a:ext uri="{FF2B5EF4-FFF2-40B4-BE49-F238E27FC236}">
              <a16:creationId xmlns:a16="http://schemas.microsoft.com/office/drawing/2014/main" id="{00000000-0008-0000-0100-000013180000}"/>
            </a:ext>
          </a:extLst>
        </xdr:cNvPr>
        <xdr:cNvSpPr txBox="1">
          <a:spLocks noChangeArrowheads="1"/>
        </xdr:cNvSpPr>
      </xdr:nvSpPr>
      <xdr:spPr bwMode="auto">
        <a:xfrm>
          <a:off x="1295400" y="31718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10</xdr:col>
      <xdr:colOff>171450</xdr:colOff>
      <xdr:row>19</xdr:row>
      <xdr:rowOff>190500</xdr:rowOff>
    </xdr:from>
    <xdr:to>
      <xdr:col>11</xdr:col>
      <xdr:colOff>57150</xdr:colOff>
      <xdr:row>20</xdr:row>
      <xdr:rowOff>152400</xdr:rowOff>
    </xdr:to>
    <xdr:sp macro="" textlink="">
      <xdr:nvSpPr>
        <xdr:cNvPr id="6164" name="Text Box 20">
          <a:extLst>
            <a:ext uri="{FF2B5EF4-FFF2-40B4-BE49-F238E27FC236}">
              <a16:creationId xmlns:a16="http://schemas.microsoft.com/office/drawing/2014/main" id="{00000000-0008-0000-0100-000014180000}"/>
            </a:ext>
          </a:extLst>
        </xdr:cNvPr>
        <xdr:cNvSpPr txBox="1">
          <a:spLocks noChangeArrowheads="1"/>
        </xdr:cNvSpPr>
      </xdr:nvSpPr>
      <xdr:spPr bwMode="auto">
        <a:xfrm>
          <a:off x="2695575" y="31718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18</xdr:col>
      <xdr:colOff>142875</xdr:colOff>
      <xdr:row>19</xdr:row>
      <xdr:rowOff>190500</xdr:rowOff>
    </xdr:from>
    <xdr:to>
      <xdr:col>20</xdr:col>
      <xdr:colOff>47625</xdr:colOff>
      <xdr:row>20</xdr:row>
      <xdr:rowOff>152400</xdr:rowOff>
    </xdr:to>
    <xdr:sp macro="" textlink="">
      <xdr:nvSpPr>
        <xdr:cNvPr id="6165" name="Text Box 21">
          <a:extLst>
            <a:ext uri="{FF2B5EF4-FFF2-40B4-BE49-F238E27FC236}">
              <a16:creationId xmlns:a16="http://schemas.microsoft.com/office/drawing/2014/main" id="{00000000-0008-0000-0100-000015180000}"/>
            </a:ext>
          </a:extLst>
        </xdr:cNvPr>
        <xdr:cNvSpPr txBox="1">
          <a:spLocks noChangeArrowheads="1"/>
        </xdr:cNvSpPr>
      </xdr:nvSpPr>
      <xdr:spPr bwMode="auto">
        <a:xfrm>
          <a:off x="4133850" y="31718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26</xdr:col>
      <xdr:colOff>114300</xdr:colOff>
      <xdr:row>19</xdr:row>
      <xdr:rowOff>190500</xdr:rowOff>
    </xdr:from>
    <xdr:to>
      <xdr:col>27</xdr:col>
      <xdr:colOff>57150</xdr:colOff>
      <xdr:row>20</xdr:row>
      <xdr:rowOff>152400</xdr:rowOff>
    </xdr:to>
    <xdr:sp macro="" textlink="">
      <xdr:nvSpPr>
        <xdr:cNvPr id="6166" name="Text Box 22">
          <a:extLst>
            <a:ext uri="{FF2B5EF4-FFF2-40B4-BE49-F238E27FC236}">
              <a16:creationId xmlns:a16="http://schemas.microsoft.com/office/drawing/2014/main" id="{00000000-0008-0000-0100-000016180000}"/>
            </a:ext>
          </a:extLst>
        </xdr:cNvPr>
        <xdr:cNvSpPr txBox="1">
          <a:spLocks noChangeArrowheads="1"/>
        </xdr:cNvSpPr>
      </xdr:nvSpPr>
      <xdr:spPr bwMode="auto">
        <a:xfrm>
          <a:off x="5667375" y="31718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36</xdr:col>
      <xdr:colOff>95250</xdr:colOff>
      <xdr:row>19</xdr:row>
      <xdr:rowOff>180975</xdr:rowOff>
    </xdr:from>
    <xdr:to>
      <xdr:col>37</xdr:col>
      <xdr:colOff>57150</xdr:colOff>
      <xdr:row>20</xdr:row>
      <xdr:rowOff>142875</xdr:rowOff>
    </xdr:to>
    <xdr:sp macro="" textlink="">
      <xdr:nvSpPr>
        <xdr:cNvPr id="6167" name="Text Box 23">
          <a:extLst>
            <a:ext uri="{FF2B5EF4-FFF2-40B4-BE49-F238E27FC236}">
              <a16:creationId xmlns:a16="http://schemas.microsoft.com/office/drawing/2014/main" id="{00000000-0008-0000-0100-000017180000}"/>
            </a:ext>
          </a:extLst>
        </xdr:cNvPr>
        <xdr:cNvSpPr txBox="1">
          <a:spLocks noChangeArrowheads="1"/>
        </xdr:cNvSpPr>
      </xdr:nvSpPr>
      <xdr:spPr bwMode="auto">
        <a:xfrm>
          <a:off x="7362825" y="31623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40</xdr:col>
      <xdr:colOff>171450</xdr:colOff>
      <xdr:row>19</xdr:row>
      <xdr:rowOff>190500</xdr:rowOff>
    </xdr:from>
    <xdr:to>
      <xdr:col>41</xdr:col>
      <xdr:colOff>38100</xdr:colOff>
      <xdr:row>20</xdr:row>
      <xdr:rowOff>152400</xdr:rowOff>
    </xdr:to>
    <xdr:sp macro="" textlink="">
      <xdr:nvSpPr>
        <xdr:cNvPr id="6168" name="Text Box 24">
          <a:extLst>
            <a:ext uri="{FF2B5EF4-FFF2-40B4-BE49-F238E27FC236}">
              <a16:creationId xmlns:a16="http://schemas.microsoft.com/office/drawing/2014/main" id="{00000000-0008-0000-0100-000018180000}"/>
            </a:ext>
          </a:extLst>
        </xdr:cNvPr>
        <xdr:cNvSpPr txBox="1">
          <a:spLocks noChangeArrowheads="1"/>
        </xdr:cNvSpPr>
      </xdr:nvSpPr>
      <xdr:spPr bwMode="auto">
        <a:xfrm>
          <a:off x="8772525" y="31718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47</xdr:col>
      <xdr:colOff>257175</xdr:colOff>
      <xdr:row>19</xdr:row>
      <xdr:rowOff>180975</xdr:rowOff>
    </xdr:from>
    <xdr:to>
      <xdr:col>49</xdr:col>
      <xdr:colOff>66675</xdr:colOff>
      <xdr:row>20</xdr:row>
      <xdr:rowOff>142875</xdr:rowOff>
    </xdr:to>
    <xdr:sp macro="" textlink="">
      <xdr:nvSpPr>
        <xdr:cNvPr id="6169" name="Text Box 25">
          <a:extLst>
            <a:ext uri="{FF2B5EF4-FFF2-40B4-BE49-F238E27FC236}">
              <a16:creationId xmlns:a16="http://schemas.microsoft.com/office/drawing/2014/main" id="{00000000-0008-0000-0100-000019180000}"/>
            </a:ext>
          </a:extLst>
        </xdr:cNvPr>
        <xdr:cNvSpPr txBox="1">
          <a:spLocks noChangeArrowheads="1"/>
        </xdr:cNvSpPr>
      </xdr:nvSpPr>
      <xdr:spPr bwMode="auto">
        <a:xfrm>
          <a:off x="10382250" y="31623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57</xdr:col>
      <xdr:colOff>228600</xdr:colOff>
      <xdr:row>19</xdr:row>
      <xdr:rowOff>190500</xdr:rowOff>
    </xdr:from>
    <xdr:to>
      <xdr:col>58</xdr:col>
      <xdr:colOff>38100</xdr:colOff>
      <xdr:row>20</xdr:row>
      <xdr:rowOff>152400</xdr:rowOff>
    </xdr:to>
    <xdr:sp macro="" textlink="">
      <xdr:nvSpPr>
        <xdr:cNvPr id="6170" name="Text Box 26">
          <a:extLst>
            <a:ext uri="{FF2B5EF4-FFF2-40B4-BE49-F238E27FC236}">
              <a16:creationId xmlns:a16="http://schemas.microsoft.com/office/drawing/2014/main" id="{00000000-0008-0000-0100-00001A180000}"/>
            </a:ext>
          </a:extLst>
        </xdr:cNvPr>
        <xdr:cNvSpPr txBox="1">
          <a:spLocks noChangeArrowheads="1"/>
        </xdr:cNvSpPr>
      </xdr:nvSpPr>
      <xdr:spPr bwMode="auto">
        <a:xfrm>
          <a:off x="11972925" y="31718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endParaRPr lang="ja-JP" altLang="en-US" sz="800" b="0" i="0" u="none" strike="noStrike" baseline="0">
            <a:solidFill>
              <a:srgbClr val="000000"/>
            </a:solidFill>
            <a:latin typeface="ＭＳ Ｐ明朝"/>
            <a:ea typeface="ＭＳ Ｐ明朝"/>
          </a:endParaRPr>
        </a:p>
      </xdr:txBody>
    </xdr:sp>
    <xdr:clientData/>
  </xdr:twoCellAnchor>
  <xdr:twoCellAnchor>
    <xdr:from>
      <xdr:col>32</xdr:col>
      <xdr:colOff>171450</xdr:colOff>
      <xdr:row>37</xdr:row>
      <xdr:rowOff>66675</xdr:rowOff>
    </xdr:from>
    <xdr:to>
      <xdr:col>34</xdr:col>
      <xdr:colOff>85725</xdr:colOff>
      <xdr:row>38</xdr:row>
      <xdr:rowOff>142875</xdr:rowOff>
    </xdr:to>
    <xdr:sp macro="" textlink="">
      <xdr:nvSpPr>
        <xdr:cNvPr id="6171" name="Text Box 27">
          <a:extLst>
            <a:ext uri="{FF2B5EF4-FFF2-40B4-BE49-F238E27FC236}">
              <a16:creationId xmlns:a16="http://schemas.microsoft.com/office/drawing/2014/main" id="{00000000-0008-0000-0100-00001B180000}"/>
            </a:ext>
          </a:extLst>
        </xdr:cNvPr>
        <xdr:cNvSpPr txBox="1">
          <a:spLocks noChangeArrowheads="1"/>
        </xdr:cNvSpPr>
      </xdr:nvSpPr>
      <xdr:spPr bwMode="auto">
        <a:xfrm>
          <a:off x="6848475" y="6496050"/>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32</xdr:col>
      <xdr:colOff>161925</xdr:colOff>
      <xdr:row>38</xdr:row>
      <xdr:rowOff>238125</xdr:rowOff>
    </xdr:from>
    <xdr:to>
      <xdr:col>34</xdr:col>
      <xdr:colOff>76200</xdr:colOff>
      <xdr:row>39</xdr:row>
      <xdr:rowOff>142875</xdr:rowOff>
    </xdr:to>
    <xdr:sp macro="" textlink="">
      <xdr:nvSpPr>
        <xdr:cNvPr id="6172" name="Text Box 28">
          <a:extLst>
            <a:ext uri="{FF2B5EF4-FFF2-40B4-BE49-F238E27FC236}">
              <a16:creationId xmlns:a16="http://schemas.microsoft.com/office/drawing/2014/main" id="{00000000-0008-0000-0100-00001C180000}"/>
            </a:ext>
          </a:extLst>
        </xdr:cNvPr>
        <xdr:cNvSpPr txBox="1">
          <a:spLocks noChangeArrowheads="1"/>
        </xdr:cNvSpPr>
      </xdr:nvSpPr>
      <xdr:spPr bwMode="auto">
        <a:xfrm>
          <a:off x="6838950" y="6743700"/>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26</xdr:col>
      <xdr:colOff>114300</xdr:colOff>
      <xdr:row>37</xdr:row>
      <xdr:rowOff>57150</xdr:rowOff>
    </xdr:from>
    <xdr:to>
      <xdr:col>27</xdr:col>
      <xdr:colOff>57150</xdr:colOff>
      <xdr:row>38</xdr:row>
      <xdr:rowOff>161925</xdr:rowOff>
    </xdr:to>
    <xdr:sp macro="" textlink="">
      <xdr:nvSpPr>
        <xdr:cNvPr id="6173" name="Text Box 29">
          <a:extLst>
            <a:ext uri="{FF2B5EF4-FFF2-40B4-BE49-F238E27FC236}">
              <a16:creationId xmlns:a16="http://schemas.microsoft.com/office/drawing/2014/main" id="{00000000-0008-0000-0100-00001D180000}"/>
            </a:ext>
          </a:extLst>
        </xdr:cNvPr>
        <xdr:cNvSpPr txBox="1">
          <a:spLocks noChangeArrowheads="1"/>
        </xdr:cNvSpPr>
      </xdr:nvSpPr>
      <xdr:spPr bwMode="auto">
        <a:xfrm>
          <a:off x="5667375" y="64865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47</xdr:col>
      <xdr:colOff>247650</xdr:colOff>
      <xdr:row>37</xdr:row>
      <xdr:rowOff>57150</xdr:rowOff>
    </xdr:from>
    <xdr:to>
      <xdr:col>49</xdr:col>
      <xdr:colOff>57150</xdr:colOff>
      <xdr:row>38</xdr:row>
      <xdr:rowOff>161925</xdr:rowOff>
    </xdr:to>
    <xdr:sp macro="" textlink="">
      <xdr:nvSpPr>
        <xdr:cNvPr id="6174" name="Text Box 30">
          <a:extLst>
            <a:ext uri="{FF2B5EF4-FFF2-40B4-BE49-F238E27FC236}">
              <a16:creationId xmlns:a16="http://schemas.microsoft.com/office/drawing/2014/main" id="{00000000-0008-0000-0100-00001E180000}"/>
            </a:ext>
          </a:extLst>
        </xdr:cNvPr>
        <xdr:cNvSpPr txBox="1">
          <a:spLocks noChangeArrowheads="1"/>
        </xdr:cNvSpPr>
      </xdr:nvSpPr>
      <xdr:spPr bwMode="auto">
        <a:xfrm>
          <a:off x="10372725" y="64865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57</xdr:col>
      <xdr:colOff>257175</xdr:colOff>
      <xdr:row>37</xdr:row>
      <xdr:rowOff>57150</xdr:rowOff>
    </xdr:from>
    <xdr:to>
      <xdr:col>58</xdr:col>
      <xdr:colOff>66675</xdr:colOff>
      <xdr:row>38</xdr:row>
      <xdr:rowOff>161925</xdr:rowOff>
    </xdr:to>
    <xdr:sp macro="" textlink="">
      <xdr:nvSpPr>
        <xdr:cNvPr id="6175" name="Text Box 31">
          <a:extLst>
            <a:ext uri="{FF2B5EF4-FFF2-40B4-BE49-F238E27FC236}">
              <a16:creationId xmlns:a16="http://schemas.microsoft.com/office/drawing/2014/main" id="{00000000-0008-0000-0100-00001F180000}"/>
            </a:ext>
          </a:extLst>
        </xdr:cNvPr>
        <xdr:cNvSpPr txBox="1">
          <a:spLocks noChangeArrowheads="1"/>
        </xdr:cNvSpPr>
      </xdr:nvSpPr>
      <xdr:spPr bwMode="auto">
        <a:xfrm>
          <a:off x="12001500" y="64865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57</xdr:col>
      <xdr:colOff>238125</xdr:colOff>
      <xdr:row>35</xdr:row>
      <xdr:rowOff>219075</xdr:rowOff>
    </xdr:from>
    <xdr:to>
      <xdr:col>58</xdr:col>
      <xdr:colOff>47625</xdr:colOff>
      <xdr:row>36</xdr:row>
      <xdr:rowOff>142875</xdr:rowOff>
    </xdr:to>
    <xdr:sp macro="" textlink="">
      <xdr:nvSpPr>
        <xdr:cNvPr id="6176" name="Text Box 32">
          <a:extLst>
            <a:ext uri="{FF2B5EF4-FFF2-40B4-BE49-F238E27FC236}">
              <a16:creationId xmlns:a16="http://schemas.microsoft.com/office/drawing/2014/main" id="{00000000-0008-0000-0100-000020180000}"/>
            </a:ext>
          </a:extLst>
        </xdr:cNvPr>
        <xdr:cNvSpPr txBox="1">
          <a:spLocks noChangeArrowheads="1"/>
        </xdr:cNvSpPr>
      </xdr:nvSpPr>
      <xdr:spPr bwMode="auto">
        <a:xfrm>
          <a:off x="11982450" y="61341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47</xdr:col>
      <xdr:colOff>276225</xdr:colOff>
      <xdr:row>35</xdr:row>
      <xdr:rowOff>209550</xdr:rowOff>
    </xdr:from>
    <xdr:to>
      <xdr:col>49</xdr:col>
      <xdr:colOff>85725</xdr:colOff>
      <xdr:row>36</xdr:row>
      <xdr:rowOff>133350</xdr:rowOff>
    </xdr:to>
    <xdr:sp macro="" textlink="">
      <xdr:nvSpPr>
        <xdr:cNvPr id="6177" name="Text Box 33">
          <a:extLst>
            <a:ext uri="{FF2B5EF4-FFF2-40B4-BE49-F238E27FC236}">
              <a16:creationId xmlns:a16="http://schemas.microsoft.com/office/drawing/2014/main" id="{00000000-0008-0000-0100-000021180000}"/>
            </a:ext>
          </a:extLst>
        </xdr:cNvPr>
        <xdr:cNvSpPr txBox="1">
          <a:spLocks noChangeArrowheads="1"/>
        </xdr:cNvSpPr>
      </xdr:nvSpPr>
      <xdr:spPr bwMode="auto">
        <a:xfrm>
          <a:off x="10401300" y="61245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26</xdr:col>
      <xdr:colOff>123825</xdr:colOff>
      <xdr:row>35</xdr:row>
      <xdr:rowOff>209550</xdr:rowOff>
    </xdr:from>
    <xdr:to>
      <xdr:col>27</xdr:col>
      <xdr:colOff>66675</xdr:colOff>
      <xdr:row>36</xdr:row>
      <xdr:rowOff>133350</xdr:rowOff>
    </xdr:to>
    <xdr:sp macro="" textlink="">
      <xdr:nvSpPr>
        <xdr:cNvPr id="6178" name="Text Box 34">
          <a:extLst>
            <a:ext uri="{FF2B5EF4-FFF2-40B4-BE49-F238E27FC236}">
              <a16:creationId xmlns:a16="http://schemas.microsoft.com/office/drawing/2014/main" id="{00000000-0008-0000-0100-000022180000}"/>
            </a:ext>
          </a:extLst>
        </xdr:cNvPr>
        <xdr:cNvSpPr txBox="1">
          <a:spLocks noChangeArrowheads="1"/>
        </xdr:cNvSpPr>
      </xdr:nvSpPr>
      <xdr:spPr bwMode="auto">
        <a:xfrm>
          <a:off x="5676900" y="61245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9</xdr:col>
      <xdr:colOff>161925</xdr:colOff>
      <xdr:row>42</xdr:row>
      <xdr:rowOff>114300</xdr:rowOff>
    </xdr:from>
    <xdr:to>
      <xdr:col>10</xdr:col>
      <xdr:colOff>66675</xdr:colOff>
      <xdr:row>43</xdr:row>
      <xdr:rowOff>152400</xdr:rowOff>
    </xdr:to>
    <xdr:sp macro="" textlink="">
      <xdr:nvSpPr>
        <xdr:cNvPr id="6179" name="Text Box 35">
          <a:extLst>
            <a:ext uri="{FF2B5EF4-FFF2-40B4-BE49-F238E27FC236}">
              <a16:creationId xmlns:a16="http://schemas.microsoft.com/office/drawing/2014/main" id="{00000000-0008-0000-0100-000023180000}"/>
            </a:ext>
          </a:extLst>
        </xdr:cNvPr>
        <xdr:cNvSpPr txBox="1">
          <a:spLocks noChangeArrowheads="1"/>
        </xdr:cNvSpPr>
      </xdr:nvSpPr>
      <xdr:spPr bwMode="auto">
        <a:xfrm>
          <a:off x="2400300" y="73152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14</xdr:col>
      <xdr:colOff>95250</xdr:colOff>
      <xdr:row>42</xdr:row>
      <xdr:rowOff>114300</xdr:rowOff>
    </xdr:from>
    <xdr:to>
      <xdr:col>16</xdr:col>
      <xdr:colOff>19050</xdr:colOff>
      <xdr:row>43</xdr:row>
      <xdr:rowOff>152400</xdr:rowOff>
    </xdr:to>
    <xdr:sp macro="" textlink="">
      <xdr:nvSpPr>
        <xdr:cNvPr id="6180" name="Text Box 36">
          <a:extLst>
            <a:ext uri="{FF2B5EF4-FFF2-40B4-BE49-F238E27FC236}">
              <a16:creationId xmlns:a16="http://schemas.microsoft.com/office/drawing/2014/main" id="{00000000-0008-0000-0100-000024180000}"/>
            </a:ext>
          </a:extLst>
        </xdr:cNvPr>
        <xdr:cNvSpPr txBox="1">
          <a:spLocks noChangeArrowheads="1"/>
        </xdr:cNvSpPr>
      </xdr:nvSpPr>
      <xdr:spPr bwMode="auto">
        <a:xfrm>
          <a:off x="3514725" y="73152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30</xdr:col>
      <xdr:colOff>66675</xdr:colOff>
      <xdr:row>42</xdr:row>
      <xdr:rowOff>123825</xdr:rowOff>
    </xdr:from>
    <xdr:to>
      <xdr:col>31</xdr:col>
      <xdr:colOff>66675</xdr:colOff>
      <xdr:row>43</xdr:row>
      <xdr:rowOff>161925</xdr:rowOff>
    </xdr:to>
    <xdr:sp macro="" textlink="">
      <xdr:nvSpPr>
        <xdr:cNvPr id="6181" name="Text Box 37">
          <a:extLst>
            <a:ext uri="{FF2B5EF4-FFF2-40B4-BE49-F238E27FC236}">
              <a16:creationId xmlns:a16="http://schemas.microsoft.com/office/drawing/2014/main" id="{00000000-0008-0000-0100-000025180000}"/>
            </a:ext>
          </a:extLst>
        </xdr:cNvPr>
        <xdr:cNvSpPr txBox="1">
          <a:spLocks noChangeArrowheads="1"/>
        </xdr:cNvSpPr>
      </xdr:nvSpPr>
      <xdr:spPr bwMode="auto">
        <a:xfrm>
          <a:off x="6248400" y="73247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36</xdr:col>
      <xdr:colOff>95250</xdr:colOff>
      <xdr:row>42</xdr:row>
      <xdr:rowOff>123825</xdr:rowOff>
    </xdr:from>
    <xdr:to>
      <xdr:col>37</xdr:col>
      <xdr:colOff>57150</xdr:colOff>
      <xdr:row>43</xdr:row>
      <xdr:rowOff>161925</xdr:rowOff>
    </xdr:to>
    <xdr:sp macro="" textlink="">
      <xdr:nvSpPr>
        <xdr:cNvPr id="6182" name="Text Box 38">
          <a:extLst>
            <a:ext uri="{FF2B5EF4-FFF2-40B4-BE49-F238E27FC236}">
              <a16:creationId xmlns:a16="http://schemas.microsoft.com/office/drawing/2014/main" id="{00000000-0008-0000-0100-000026180000}"/>
            </a:ext>
          </a:extLst>
        </xdr:cNvPr>
        <xdr:cNvSpPr txBox="1">
          <a:spLocks noChangeArrowheads="1"/>
        </xdr:cNvSpPr>
      </xdr:nvSpPr>
      <xdr:spPr bwMode="auto">
        <a:xfrm>
          <a:off x="7362825" y="73247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46</xdr:col>
      <xdr:colOff>247650</xdr:colOff>
      <xdr:row>42</xdr:row>
      <xdr:rowOff>114300</xdr:rowOff>
    </xdr:from>
    <xdr:to>
      <xdr:col>47</xdr:col>
      <xdr:colOff>57150</xdr:colOff>
      <xdr:row>43</xdr:row>
      <xdr:rowOff>152400</xdr:rowOff>
    </xdr:to>
    <xdr:sp macro="" textlink="">
      <xdr:nvSpPr>
        <xdr:cNvPr id="6183" name="Text Box 39">
          <a:extLst>
            <a:ext uri="{FF2B5EF4-FFF2-40B4-BE49-F238E27FC236}">
              <a16:creationId xmlns:a16="http://schemas.microsoft.com/office/drawing/2014/main" id="{00000000-0008-0000-0100-000027180000}"/>
            </a:ext>
          </a:extLst>
        </xdr:cNvPr>
        <xdr:cNvSpPr txBox="1">
          <a:spLocks noChangeArrowheads="1"/>
        </xdr:cNvSpPr>
      </xdr:nvSpPr>
      <xdr:spPr bwMode="auto">
        <a:xfrm>
          <a:off x="9991725" y="73152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52</xdr:col>
      <xdr:colOff>85725</xdr:colOff>
      <xdr:row>42</xdr:row>
      <xdr:rowOff>123825</xdr:rowOff>
    </xdr:from>
    <xdr:to>
      <xdr:col>54</xdr:col>
      <xdr:colOff>0</xdr:colOff>
      <xdr:row>43</xdr:row>
      <xdr:rowOff>161925</xdr:rowOff>
    </xdr:to>
    <xdr:sp macro="" textlink="">
      <xdr:nvSpPr>
        <xdr:cNvPr id="6184" name="Text Box 40">
          <a:extLst>
            <a:ext uri="{FF2B5EF4-FFF2-40B4-BE49-F238E27FC236}">
              <a16:creationId xmlns:a16="http://schemas.microsoft.com/office/drawing/2014/main" id="{00000000-0008-0000-0100-000028180000}"/>
            </a:ext>
          </a:extLst>
        </xdr:cNvPr>
        <xdr:cNvSpPr txBox="1">
          <a:spLocks noChangeArrowheads="1"/>
        </xdr:cNvSpPr>
      </xdr:nvSpPr>
      <xdr:spPr bwMode="auto">
        <a:xfrm>
          <a:off x="11182350" y="73247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48</xdr:col>
      <xdr:colOff>123825</xdr:colOff>
      <xdr:row>35</xdr:row>
      <xdr:rowOff>209550</xdr:rowOff>
    </xdr:from>
    <xdr:to>
      <xdr:col>49</xdr:col>
      <xdr:colOff>66675</xdr:colOff>
      <xdr:row>36</xdr:row>
      <xdr:rowOff>133350</xdr:rowOff>
    </xdr:to>
    <xdr:sp macro="" textlink="">
      <xdr:nvSpPr>
        <xdr:cNvPr id="6185" name="Text Box 41">
          <a:extLst>
            <a:ext uri="{FF2B5EF4-FFF2-40B4-BE49-F238E27FC236}">
              <a16:creationId xmlns:a16="http://schemas.microsoft.com/office/drawing/2014/main" id="{00000000-0008-0000-0100-000029180000}"/>
            </a:ext>
          </a:extLst>
        </xdr:cNvPr>
        <xdr:cNvSpPr txBox="1">
          <a:spLocks noChangeArrowheads="1"/>
        </xdr:cNvSpPr>
      </xdr:nvSpPr>
      <xdr:spPr bwMode="auto">
        <a:xfrm>
          <a:off x="10506075" y="6124575"/>
          <a:ext cx="66675"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38</xdr:col>
      <xdr:colOff>123825</xdr:colOff>
      <xdr:row>19</xdr:row>
      <xdr:rowOff>171450</xdr:rowOff>
    </xdr:from>
    <xdr:to>
      <xdr:col>39</xdr:col>
      <xdr:colOff>495300</xdr:colOff>
      <xdr:row>21</xdr:row>
      <xdr:rowOff>76200</xdr:rowOff>
    </xdr:to>
    <xdr:sp macro="" textlink="">
      <xdr:nvSpPr>
        <xdr:cNvPr id="6187" name="Oval 43">
          <a:extLst>
            <a:ext uri="{FF2B5EF4-FFF2-40B4-BE49-F238E27FC236}">
              <a16:creationId xmlns:a16="http://schemas.microsoft.com/office/drawing/2014/main" id="{00000000-0008-0000-0100-00002B180000}"/>
            </a:ext>
          </a:extLst>
        </xdr:cNvPr>
        <xdr:cNvSpPr>
          <a:spLocks noChangeArrowheads="1"/>
        </xdr:cNvSpPr>
      </xdr:nvSpPr>
      <xdr:spPr bwMode="auto">
        <a:xfrm>
          <a:off x="7791450" y="3152775"/>
          <a:ext cx="676275" cy="304800"/>
        </a:xfrm>
        <a:prstGeom prst="ellipse">
          <a:avLst/>
        </a:prstGeom>
        <a:noFill/>
        <a:ln w="9525">
          <a:solidFill>
            <a:srgbClr val="FF0000"/>
          </a:solidFill>
          <a:round/>
          <a:headEnd/>
          <a:tailEnd/>
        </a:ln>
      </xdr:spPr>
    </xdr:sp>
    <xdr:clientData/>
  </xdr:twoCellAnchor>
  <xdr:twoCellAnchor>
    <xdr:from>
      <xdr:col>39</xdr:col>
      <xdr:colOff>257175</xdr:colOff>
      <xdr:row>29</xdr:row>
      <xdr:rowOff>28575</xdr:rowOff>
    </xdr:from>
    <xdr:to>
      <xdr:col>44</xdr:col>
      <xdr:colOff>200025</xdr:colOff>
      <xdr:row>33</xdr:row>
      <xdr:rowOff>19050</xdr:rowOff>
    </xdr:to>
    <xdr:sp macro="" textlink="">
      <xdr:nvSpPr>
        <xdr:cNvPr id="6192" name="Text Box 48">
          <a:extLst>
            <a:ext uri="{FF2B5EF4-FFF2-40B4-BE49-F238E27FC236}">
              <a16:creationId xmlns:a16="http://schemas.microsoft.com/office/drawing/2014/main" id="{00000000-0008-0000-0100-000030180000}"/>
            </a:ext>
          </a:extLst>
        </xdr:cNvPr>
        <xdr:cNvSpPr txBox="1">
          <a:spLocks noChangeArrowheads="1"/>
        </xdr:cNvSpPr>
      </xdr:nvSpPr>
      <xdr:spPr bwMode="auto">
        <a:xfrm>
          <a:off x="8229600" y="4857750"/>
          <a:ext cx="1333500" cy="714375"/>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月から</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月までの人員を</a:t>
          </a:r>
          <a:r>
            <a:rPr lang="en-US" altLang="ja-JP" sz="1100" b="0" i="0" u="none" strike="noStrike" baseline="0">
              <a:solidFill>
                <a:srgbClr val="000000"/>
              </a:solidFill>
              <a:latin typeface="ＭＳ Ｐゴシック"/>
              <a:ea typeface="ＭＳ Ｐゴシック"/>
            </a:rPr>
            <a:t>12</a:t>
          </a:r>
          <a:r>
            <a:rPr lang="ja-JP" altLang="en-US" sz="1100" b="0" i="0" u="none" strike="noStrike" baseline="0">
              <a:solidFill>
                <a:srgbClr val="000000"/>
              </a:solidFill>
              <a:latin typeface="ＭＳ Ｐゴシック"/>
              <a:ea typeface="ＭＳ Ｐゴシック"/>
            </a:rPr>
            <a:t>で割ったもの（端数は切捨て）</a:t>
          </a:r>
        </a:p>
      </xdr:txBody>
    </xdr:sp>
    <xdr:clientData/>
  </xdr:twoCellAnchor>
  <xdr:twoCellAnchor>
    <xdr:from>
      <xdr:col>43</xdr:col>
      <xdr:colOff>57150</xdr:colOff>
      <xdr:row>19</xdr:row>
      <xdr:rowOff>152400</xdr:rowOff>
    </xdr:from>
    <xdr:to>
      <xdr:col>46</xdr:col>
      <xdr:colOff>257175</xdr:colOff>
      <xdr:row>21</xdr:row>
      <xdr:rowOff>57150</xdr:rowOff>
    </xdr:to>
    <xdr:sp macro="" textlink="">
      <xdr:nvSpPr>
        <xdr:cNvPr id="6197" name="Oval 53">
          <a:extLst>
            <a:ext uri="{FF2B5EF4-FFF2-40B4-BE49-F238E27FC236}">
              <a16:creationId xmlns:a16="http://schemas.microsoft.com/office/drawing/2014/main" id="{00000000-0008-0000-0100-000035180000}"/>
            </a:ext>
          </a:extLst>
        </xdr:cNvPr>
        <xdr:cNvSpPr>
          <a:spLocks noChangeArrowheads="1"/>
        </xdr:cNvSpPr>
      </xdr:nvSpPr>
      <xdr:spPr bwMode="auto">
        <a:xfrm>
          <a:off x="9324975" y="3133725"/>
          <a:ext cx="676275" cy="304800"/>
        </a:xfrm>
        <a:prstGeom prst="ellipse">
          <a:avLst/>
        </a:prstGeom>
        <a:noFill/>
        <a:ln w="9525">
          <a:solidFill>
            <a:srgbClr val="FF0000"/>
          </a:solidFill>
          <a:round/>
          <a:headEnd/>
          <a:tailEnd/>
        </a:ln>
      </xdr:spPr>
    </xdr:sp>
    <xdr:clientData/>
  </xdr:twoCellAnchor>
  <xdr:twoCellAnchor>
    <xdr:from>
      <xdr:col>3</xdr:col>
      <xdr:colOff>47625</xdr:colOff>
      <xdr:row>53</xdr:row>
      <xdr:rowOff>28575</xdr:rowOff>
    </xdr:from>
    <xdr:to>
      <xdr:col>3</xdr:col>
      <xdr:colOff>209550</xdr:colOff>
      <xdr:row>54</xdr:row>
      <xdr:rowOff>76200</xdr:rowOff>
    </xdr:to>
    <xdr:sp macro="" textlink="">
      <xdr:nvSpPr>
        <xdr:cNvPr id="6198" name="Oval 54">
          <a:extLst>
            <a:ext uri="{FF2B5EF4-FFF2-40B4-BE49-F238E27FC236}">
              <a16:creationId xmlns:a16="http://schemas.microsoft.com/office/drawing/2014/main" id="{00000000-0008-0000-0100-000036180000}"/>
            </a:ext>
          </a:extLst>
        </xdr:cNvPr>
        <xdr:cNvSpPr>
          <a:spLocks noChangeArrowheads="1"/>
        </xdr:cNvSpPr>
      </xdr:nvSpPr>
      <xdr:spPr bwMode="auto">
        <a:xfrm>
          <a:off x="647700" y="8610600"/>
          <a:ext cx="161925" cy="142875"/>
        </a:xfrm>
        <a:prstGeom prst="ellipse">
          <a:avLst/>
        </a:prstGeom>
        <a:noFill/>
        <a:ln w="9525">
          <a:solidFill>
            <a:srgbClr val="000000"/>
          </a:solidFill>
          <a:round/>
          <a:headEnd/>
          <a:tailEnd/>
        </a:ln>
      </xdr:spPr>
    </xdr:sp>
    <xdr:clientData/>
  </xdr:twoCellAnchor>
  <xdr:twoCellAnchor>
    <xdr:from>
      <xdr:col>55</xdr:col>
      <xdr:colOff>9525</xdr:colOff>
      <xdr:row>4</xdr:row>
      <xdr:rowOff>57150</xdr:rowOff>
    </xdr:from>
    <xdr:to>
      <xdr:col>55</xdr:col>
      <xdr:colOff>209550</xdr:colOff>
      <xdr:row>5</xdr:row>
      <xdr:rowOff>133350</xdr:rowOff>
    </xdr:to>
    <xdr:sp macro="" textlink="">
      <xdr:nvSpPr>
        <xdr:cNvPr id="6201" name="Oval 57">
          <a:extLst>
            <a:ext uri="{FF2B5EF4-FFF2-40B4-BE49-F238E27FC236}">
              <a16:creationId xmlns:a16="http://schemas.microsoft.com/office/drawing/2014/main" id="{00000000-0008-0000-0100-000039180000}"/>
            </a:ext>
          </a:extLst>
        </xdr:cNvPr>
        <xdr:cNvSpPr>
          <a:spLocks noChangeArrowheads="1"/>
        </xdr:cNvSpPr>
      </xdr:nvSpPr>
      <xdr:spPr bwMode="auto">
        <a:xfrm>
          <a:off x="11468100" y="657225"/>
          <a:ext cx="200025" cy="190500"/>
        </a:xfrm>
        <a:prstGeom prst="ellipse">
          <a:avLst/>
        </a:prstGeom>
        <a:noFill/>
        <a:ln w="9525">
          <a:solidFill>
            <a:srgbClr val="000000"/>
          </a:solidFill>
          <a:round/>
          <a:headEnd/>
          <a:tailEnd/>
        </a:ln>
      </xdr:spPr>
    </xdr:sp>
    <xdr:clientData/>
  </xdr:twoCellAnchor>
  <xdr:twoCellAnchor>
    <xdr:from>
      <xdr:col>47</xdr:col>
      <xdr:colOff>38100</xdr:colOff>
      <xdr:row>35</xdr:row>
      <xdr:rowOff>209550</xdr:rowOff>
    </xdr:from>
    <xdr:to>
      <xdr:col>49</xdr:col>
      <xdr:colOff>85725</xdr:colOff>
      <xdr:row>38</xdr:row>
      <xdr:rowOff>57150</xdr:rowOff>
    </xdr:to>
    <xdr:sp macro="" textlink="">
      <xdr:nvSpPr>
        <xdr:cNvPr id="6202" name="Oval 58">
          <a:extLst>
            <a:ext uri="{FF2B5EF4-FFF2-40B4-BE49-F238E27FC236}">
              <a16:creationId xmlns:a16="http://schemas.microsoft.com/office/drawing/2014/main" id="{00000000-0008-0000-0100-00003A180000}"/>
            </a:ext>
          </a:extLst>
        </xdr:cNvPr>
        <xdr:cNvSpPr>
          <a:spLocks noChangeArrowheads="1"/>
        </xdr:cNvSpPr>
      </xdr:nvSpPr>
      <xdr:spPr bwMode="auto">
        <a:xfrm>
          <a:off x="10163175" y="6124575"/>
          <a:ext cx="428625" cy="438150"/>
        </a:xfrm>
        <a:prstGeom prst="ellipse">
          <a:avLst/>
        </a:prstGeom>
        <a:noFill/>
        <a:ln w="9525">
          <a:solidFill>
            <a:srgbClr val="FF0000"/>
          </a:solidFill>
          <a:round/>
          <a:headEnd/>
          <a:tailEnd/>
        </a:ln>
      </xdr:spPr>
    </xdr:sp>
    <xdr:clientData/>
  </xdr:twoCellAnchor>
  <xdr:twoCellAnchor>
    <xdr:from>
      <xdr:col>44</xdr:col>
      <xdr:colOff>0</xdr:colOff>
      <xdr:row>33</xdr:row>
      <xdr:rowOff>85725</xdr:rowOff>
    </xdr:from>
    <xdr:to>
      <xdr:col>46</xdr:col>
      <xdr:colOff>371475</xdr:colOff>
      <xdr:row>35</xdr:row>
      <xdr:rowOff>209550</xdr:rowOff>
    </xdr:to>
    <xdr:sp macro="" textlink="">
      <xdr:nvSpPr>
        <xdr:cNvPr id="6204" name="Line 60">
          <a:extLst>
            <a:ext uri="{FF2B5EF4-FFF2-40B4-BE49-F238E27FC236}">
              <a16:creationId xmlns:a16="http://schemas.microsoft.com/office/drawing/2014/main" id="{00000000-0008-0000-0100-00003C180000}"/>
            </a:ext>
          </a:extLst>
        </xdr:cNvPr>
        <xdr:cNvSpPr>
          <a:spLocks noChangeShapeType="1"/>
        </xdr:cNvSpPr>
      </xdr:nvSpPr>
      <xdr:spPr bwMode="auto">
        <a:xfrm>
          <a:off x="9363075" y="5638800"/>
          <a:ext cx="752475" cy="485775"/>
        </a:xfrm>
        <a:prstGeom prst="line">
          <a:avLst/>
        </a:prstGeom>
        <a:noFill/>
        <a:ln w="9525">
          <a:solidFill>
            <a:srgbClr val="000000"/>
          </a:solidFill>
          <a:round/>
          <a:headEnd/>
          <a:tailEnd type="triangle" w="med" len="med"/>
        </a:ln>
      </xdr:spPr>
    </xdr:sp>
    <xdr:clientData/>
  </xdr:twoCellAnchor>
  <xdr:twoCellAnchor>
    <xdr:from>
      <xdr:col>36</xdr:col>
      <xdr:colOff>142874</xdr:colOff>
      <xdr:row>22</xdr:row>
      <xdr:rowOff>19050</xdr:rowOff>
    </xdr:from>
    <xdr:to>
      <xdr:col>50</xdr:col>
      <xdr:colOff>114300</xdr:colOff>
      <xdr:row>26</xdr:row>
      <xdr:rowOff>38100</xdr:rowOff>
    </xdr:to>
    <xdr:sp macro="" textlink="">
      <xdr:nvSpPr>
        <xdr:cNvPr id="6211" name="Text Box 67">
          <a:extLst>
            <a:ext uri="{FF2B5EF4-FFF2-40B4-BE49-F238E27FC236}">
              <a16:creationId xmlns:a16="http://schemas.microsoft.com/office/drawing/2014/main" id="{00000000-0008-0000-0100-000043180000}"/>
            </a:ext>
          </a:extLst>
        </xdr:cNvPr>
        <xdr:cNvSpPr txBox="1">
          <a:spLocks noChangeArrowheads="1"/>
        </xdr:cNvSpPr>
      </xdr:nvSpPr>
      <xdr:spPr bwMode="auto">
        <a:xfrm>
          <a:off x="7410449" y="3581400"/>
          <a:ext cx="3514726" cy="742950"/>
        </a:xfrm>
        <a:prstGeom prst="rect">
          <a:avLst/>
        </a:prstGeom>
        <a:solidFill>
          <a:schemeClr val="accent6">
            <a:lumMod val="40000"/>
            <a:lumOff val="60000"/>
          </a:schemeClr>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ＭＳ Ｐゴシック"/>
              <a:ea typeface="ＭＳ Ｐゴシック"/>
            </a:rPr>
            <a:t>雇用保険加入者（高年齢労働者含む）に対して支払った賃金</a:t>
          </a:r>
        </a:p>
      </xdr:txBody>
    </xdr:sp>
    <xdr:clientData/>
  </xdr:twoCellAnchor>
  <xdr:twoCellAnchor>
    <xdr:from>
      <xdr:col>39</xdr:col>
      <xdr:colOff>180975</xdr:colOff>
      <xdr:row>12</xdr:row>
      <xdr:rowOff>47625</xdr:rowOff>
    </xdr:from>
    <xdr:to>
      <xdr:col>39</xdr:col>
      <xdr:colOff>381000</xdr:colOff>
      <xdr:row>14</xdr:row>
      <xdr:rowOff>0</xdr:rowOff>
    </xdr:to>
    <xdr:sp macro="" textlink="">
      <xdr:nvSpPr>
        <xdr:cNvPr id="6212" name="Oval 68">
          <a:extLst>
            <a:ext uri="{FF2B5EF4-FFF2-40B4-BE49-F238E27FC236}">
              <a16:creationId xmlns:a16="http://schemas.microsoft.com/office/drawing/2014/main" id="{00000000-0008-0000-0100-000044180000}"/>
            </a:ext>
          </a:extLst>
        </xdr:cNvPr>
        <xdr:cNvSpPr>
          <a:spLocks noChangeArrowheads="1"/>
        </xdr:cNvSpPr>
      </xdr:nvSpPr>
      <xdr:spPr bwMode="auto">
        <a:xfrm>
          <a:off x="8153400" y="1752600"/>
          <a:ext cx="200025" cy="190500"/>
        </a:xfrm>
        <a:prstGeom prst="ellipse">
          <a:avLst/>
        </a:prstGeom>
        <a:noFill/>
        <a:ln w="9525">
          <a:solidFill>
            <a:srgbClr val="000000"/>
          </a:solidFill>
          <a:round/>
          <a:headEnd/>
          <a:tailEnd/>
        </a:ln>
      </xdr:spPr>
    </xdr:sp>
    <xdr:clientData/>
  </xdr:twoCellAnchor>
  <xdr:twoCellAnchor>
    <xdr:from>
      <xdr:col>52</xdr:col>
      <xdr:colOff>19050</xdr:colOff>
      <xdr:row>36</xdr:row>
      <xdr:rowOff>0</xdr:rowOff>
    </xdr:from>
    <xdr:to>
      <xdr:col>57</xdr:col>
      <xdr:colOff>9525</xdr:colOff>
      <xdr:row>38</xdr:row>
      <xdr:rowOff>0</xdr:rowOff>
    </xdr:to>
    <xdr:sp macro="" textlink="">
      <xdr:nvSpPr>
        <xdr:cNvPr id="6214" name="Oval 70">
          <a:extLst>
            <a:ext uri="{FF2B5EF4-FFF2-40B4-BE49-F238E27FC236}">
              <a16:creationId xmlns:a16="http://schemas.microsoft.com/office/drawing/2014/main" id="{00000000-0008-0000-0100-000046180000}"/>
            </a:ext>
          </a:extLst>
        </xdr:cNvPr>
        <xdr:cNvSpPr>
          <a:spLocks noChangeArrowheads="1"/>
        </xdr:cNvSpPr>
      </xdr:nvSpPr>
      <xdr:spPr bwMode="auto">
        <a:xfrm>
          <a:off x="11115675" y="6172200"/>
          <a:ext cx="638175" cy="333375"/>
        </a:xfrm>
        <a:prstGeom prst="ellipse">
          <a:avLst/>
        </a:prstGeom>
        <a:noFill/>
        <a:ln w="9525">
          <a:solidFill>
            <a:srgbClr val="FF0000"/>
          </a:solidFill>
          <a:round/>
          <a:headEnd/>
          <a:tailEnd/>
        </a:ln>
      </xdr:spPr>
    </xdr:sp>
    <xdr:clientData/>
  </xdr:twoCellAnchor>
  <xdr:twoCellAnchor>
    <xdr:from>
      <xdr:col>39</xdr:col>
      <xdr:colOff>19050</xdr:colOff>
      <xdr:row>39</xdr:row>
      <xdr:rowOff>57150</xdr:rowOff>
    </xdr:from>
    <xdr:to>
      <xdr:col>44</xdr:col>
      <xdr:colOff>9525</xdr:colOff>
      <xdr:row>43</xdr:row>
      <xdr:rowOff>142875</xdr:rowOff>
    </xdr:to>
    <xdr:sp macro="" textlink="">
      <xdr:nvSpPr>
        <xdr:cNvPr id="6216" name="Text Box 72">
          <a:extLst>
            <a:ext uri="{FF2B5EF4-FFF2-40B4-BE49-F238E27FC236}">
              <a16:creationId xmlns:a16="http://schemas.microsoft.com/office/drawing/2014/main" id="{00000000-0008-0000-0100-000048180000}"/>
            </a:ext>
          </a:extLst>
        </xdr:cNvPr>
        <xdr:cNvSpPr txBox="1">
          <a:spLocks noChangeArrowheads="1"/>
        </xdr:cNvSpPr>
      </xdr:nvSpPr>
      <xdr:spPr bwMode="auto">
        <a:xfrm>
          <a:off x="7991475" y="6810375"/>
          <a:ext cx="1381125" cy="676275"/>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千円未満の端数は切捨て（自動計算）</a:t>
          </a:r>
        </a:p>
      </xdr:txBody>
    </xdr:sp>
    <xdr:clientData/>
  </xdr:twoCellAnchor>
  <xdr:twoCellAnchor>
    <xdr:from>
      <xdr:col>44</xdr:col>
      <xdr:colOff>9525</xdr:colOff>
      <xdr:row>37</xdr:row>
      <xdr:rowOff>57150</xdr:rowOff>
    </xdr:from>
    <xdr:to>
      <xdr:col>52</xdr:col>
      <xdr:colOff>0</xdr:colOff>
      <xdr:row>39</xdr:row>
      <xdr:rowOff>142875</xdr:rowOff>
    </xdr:to>
    <xdr:sp macro="" textlink="">
      <xdr:nvSpPr>
        <xdr:cNvPr id="6218" name="Line 74">
          <a:extLst>
            <a:ext uri="{FF2B5EF4-FFF2-40B4-BE49-F238E27FC236}">
              <a16:creationId xmlns:a16="http://schemas.microsoft.com/office/drawing/2014/main" id="{00000000-0008-0000-0100-00004A180000}"/>
            </a:ext>
          </a:extLst>
        </xdr:cNvPr>
        <xdr:cNvSpPr>
          <a:spLocks noChangeShapeType="1"/>
        </xdr:cNvSpPr>
      </xdr:nvSpPr>
      <xdr:spPr bwMode="auto">
        <a:xfrm flipV="1">
          <a:off x="9372600" y="6486525"/>
          <a:ext cx="1724025" cy="409575"/>
        </a:xfrm>
        <a:prstGeom prst="line">
          <a:avLst/>
        </a:prstGeom>
        <a:noFill/>
        <a:ln w="9525">
          <a:solidFill>
            <a:srgbClr val="000000"/>
          </a:solidFill>
          <a:round/>
          <a:headEnd/>
          <a:tailEnd type="triangle" w="med" len="med"/>
        </a:ln>
      </xdr:spPr>
    </xdr:sp>
    <xdr:clientData/>
  </xdr:twoCellAnchor>
  <xdr:twoCellAnchor>
    <xdr:from>
      <xdr:col>44</xdr:col>
      <xdr:colOff>47625</xdr:colOff>
      <xdr:row>37</xdr:row>
      <xdr:rowOff>47625</xdr:rowOff>
    </xdr:from>
    <xdr:to>
      <xdr:col>58</xdr:col>
      <xdr:colOff>533400</xdr:colOff>
      <xdr:row>39</xdr:row>
      <xdr:rowOff>152400</xdr:rowOff>
    </xdr:to>
    <xdr:sp macro="" textlink="">
      <xdr:nvSpPr>
        <xdr:cNvPr id="6219" name="Line 75">
          <a:extLst>
            <a:ext uri="{FF2B5EF4-FFF2-40B4-BE49-F238E27FC236}">
              <a16:creationId xmlns:a16="http://schemas.microsoft.com/office/drawing/2014/main" id="{00000000-0008-0000-0100-00004B180000}"/>
            </a:ext>
          </a:extLst>
        </xdr:cNvPr>
        <xdr:cNvSpPr>
          <a:spLocks noChangeShapeType="1"/>
        </xdr:cNvSpPr>
      </xdr:nvSpPr>
      <xdr:spPr bwMode="auto">
        <a:xfrm flipV="1">
          <a:off x="9410700" y="6477000"/>
          <a:ext cx="3248025" cy="428625"/>
        </a:xfrm>
        <a:prstGeom prst="line">
          <a:avLst/>
        </a:prstGeom>
        <a:noFill/>
        <a:ln w="9525">
          <a:solidFill>
            <a:srgbClr val="000000"/>
          </a:solidFill>
          <a:round/>
          <a:headEnd/>
          <a:tailEnd type="triangle" w="med" len="med"/>
        </a:ln>
      </xdr:spPr>
    </xdr:sp>
    <xdr:clientData/>
  </xdr:twoCellAnchor>
  <xdr:twoCellAnchor>
    <xdr:from>
      <xdr:col>9</xdr:col>
      <xdr:colOff>180975</xdr:colOff>
      <xdr:row>1</xdr:row>
      <xdr:rowOff>142875</xdr:rowOff>
    </xdr:from>
    <xdr:to>
      <xdr:col>15</xdr:col>
      <xdr:colOff>28575</xdr:colOff>
      <xdr:row>4</xdr:row>
      <xdr:rowOff>19050</xdr:rowOff>
    </xdr:to>
    <xdr:sp macro="" textlink="">
      <xdr:nvSpPr>
        <xdr:cNvPr id="6220" name="Text Box 76">
          <a:extLst>
            <a:ext uri="{FF2B5EF4-FFF2-40B4-BE49-F238E27FC236}">
              <a16:creationId xmlns:a16="http://schemas.microsoft.com/office/drawing/2014/main" id="{00000000-0008-0000-0100-00004C180000}"/>
            </a:ext>
          </a:extLst>
        </xdr:cNvPr>
        <xdr:cNvSpPr txBox="1">
          <a:spLocks noChangeArrowheads="1"/>
        </xdr:cNvSpPr>
      </xdr:nvSpPr>
      <xdr:spPr bwMode="auto">
        <a:xfrm>
          <a:off x="2419350" y="190500"/>
          <a:ext cx="1257300" cy="428625"/>
        </a:xfrm>
        <a:prstGeom prst="rect">
          <a:avLst/>
        </a:prstGeom>
        <a:solidFill>
          <a:srgbClr val="FFFFFF"/>
        </a:solidFill>
        <a:ln w="9525">
          <a:solidFill>
            <a:srgbClr val="000000"/>
          </a:solidFill>
          <a:miter lim="800000"/>
          <a:headEnd/>
          <a:tailEnd/>
        </a:ln>
      </xdr:spPr>
      <xdr:txBody>
        <a:bodyPr vertOverflow="clip" wrap="square" lIns="54864" tIns="32004" rIns="0" bIns="0" anchor="t" upright="1"/>
        <a:lstStyle/>
        <a:p>
          <a:pPr algn="l" rtl="0">
            <a:defRPr sz="1000"/>
          </a:pPr>
          <a:r>
            <a:rPr lang="ja-JP" altLang="en-US" sz="2600" b="0" i="0" u="none" strike="noStrike" baseline="0">
              <a:solidFill>
                <a:srgbClr val="000000"/>
              </a:solidFill>
              <a:latin typeface="ＭＳ Ｐゴシック"/>
              <a:ea typeface="ＭＳ Ｐゴシック"/>
            </a:rPr>
            <a:t>記載例</a:t>
          </a:r>
        </a:p>
      </xdr:txBody>
    </xdr:sp>
    <xdr:clientData/>
  </xdr:twoCellAnchor>
  <xdr:twoCellAnchor>
    <xdr:from>
      <xdr:col>8</xdr:col>
      <xdr:colOff>9525</xdr:colOff>
      <xdr:row>21</xdr:row>
      <xdr:rowOff>76200</xdr:rowOff>
    </xdr:from>
    <xdr:to>
      <xdr:col>21</xdr:col>
      <xdr:colOff>323850</xdr:colOff>
      <xdr:row>26</xdr:row>
      <xdr:rowOff>19050</xdr:rowOff>
    </xdr:to>
    <xdr:sp macro="" textlink="">
      <xdr:nvSpPr>
        <xdr:cNvPr id="6223" name="Text Box 79">
          <a:extLst>
            <a:ext uri="{FF2B5EF4-FFF2-40B4-BE49-F238E27FC236}">
              <a16:creationId xmlns:a16="http://schemas.microsoft.com/office/drawing/2014/main" id="{00000000-0008-0000-0100-00004F180000}"/>
            </a:ext>
          </a:extLst>
        </xdr:cNvPr>
        <xdr:cNvSpPr txBox="1">
          <a:spLocks noChangeArrowheads="1"/>
        </xdr:cNvSpPr>
      </xdr:nvSpPr>
      <xdr:spPr bwMode="auto">
        <a:xfrm>
          <a:off x="1809750" y="3457575"/>
          <a:ext cx="3057525" cy="847725"/>
        </a:xfrm>
        <a:prstGeom prst="rect">
          <a:avLst/>
        </a:prstGeom>
        <a:solidFill>
          <a:schemeClr val="accent6">
            <a:lumMod val="40000"/>
            <a:lumOff val="60000"/>
          </a:schemeClr>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Ｐゴシック"/>
              <a:ea typeface="ＭＳ Ｐゴシック"/>
            </a:rPr>
            <a:t>すべての労働者（臨時、パート等含む）に対して支払った賃金</a:t>
          </a:r>
        </a:p>
      </xdr:txBody>
    </xdr:sp>
    <xdr:clientData/>
  </xdr:twoCellAnchor>
  <xdr:twoCellAnchor>
    <xdr:from>
      <xdr:col>27</xdr:col>
      <xdr:colOff>19050</xdr:colOff>
      <xdr:row>5</xdr:row>
      <xdr:rowOff>47625</xdr:rowOff>
    </xdr:from>
    <xdr:to>
      <xdr:col>28</xdr:col>
      <xdr:colOff>123825</xdr:colOff>
      <xdr:row>5</xdr:row>
      <xdr:rowOff>238125</xdr:rowOff>
    </xdr:to>
    <xdr:sp macro="" textlink="">
      <xdr:nvSpPr>
        <xdr:cNvPr id="6224" name="Oval 80">
          <a:extLst>
            <a:ext uri="{FF2B5EF4-FFF2-40B4-BE49-F238E27FC236}">
              <a16:creationId xmlns:a16="http://schemas.microsoft.com/office/drawing/2014/main" id="{00000000-0008-0000-0100-000050180000}"/>
            </a:ext>
          </a:extLst>
        </xdr:cNvPr>
        <xdr:cNvSpPr>
          <a:spLocks noChangeArrowheads="1"/>
        </xdr:cNvSpPr>
      </xdr:nvSpPr>
      <xdr:spPr bwMode="auto">
        <a:xfrm>
          <a:off x="5819775" y="762000"/>
          <a:ext cx="200025" cy="190500"/>
        </a:xfrm>
        <a:prstGeom prst="ellipse">
          <a:avLst/>
        </a:prstGeom>
        <a:noFill/>
        <a:ln w="9525">
          <a:solidFill>
            <a:srgbClr val="000000"/>
          </a:solidFill>
          <a:round/>
          <a:headEnd/>
          <a:tailEnd/>
        </a:ln>
      </xdr:spPr>
    </xdr:sp>
    <xdr:clientData/>
  </xdr:twoCellAnchor>
  <xdr:twoCellAnchor>
    <xdr:from>
      <xdr:col>5</xdr:col>
      <xdr:colOff>152400</xdr:colOff>
      <xdr:row>30</xdr:row>
      <xdr:rowOff>85725</xdr:rowOff>
    </xdr:from>
    <xdr:to>
      <xdr:col>16</xdr:col>
      <xdr:colOff>57150</xdr:colOff>
      <xdr:row>34</xdr:row>
      <xdr:rowOff>85724</xdr:rowOff>
    </xdr:to>
    <xdr:sp macro="" textlink="">
      <xdr:nvSpPr>
        <xdr:cNvPr id="77" name="Text Box 79">
          <a:extLst>
            <a:ext uri="{FF2B5EF4-FFF2-40B4-BE49-F238E27FC236}">
              <a16:creationId xmlns:a16="http://schemas.microsoft.com/office/drawing/2014/main" id="{00000000-0008-0000-0100-00004D000000}"/>
            </a:ext>
          </a:extLst>
        </xdr:cNvPr>
        <xdr:cNvSpPr txBox="1">
          <a:spLocks noChangeArrowheads="1"/>
        </xdr:cNvSpPr>
      </xdr:nvSpPr>
      <xdr:spPr bwMode="auto">
        <a:xfrm>
          <a:off x="1247775" y="5095875"/>
          <a:ext cx="2495550" cy="723899"/>
        </a:xfrm>
        <a:prstGeom prst="rect">
          <a:avLst/>
        </a:prstGeom>
        <a:solidFill>
          <a:srgbClr val="CCFFCC"/>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Ｐゴシック"/>
              <a:ea typeface="ＭＳ Ｐゴシック"/>
            </a:rPr>
            <a:t>雇用保険対象外の方（一週間の労働時間が</a:t>
          </a:r>
          <a:r>
            <a:rPr lang="en-US" altLang="ja-JP" sz="1400" b="0" i="0" u="none" strike="noStrike" baseline="0">
              <a:solidFill>
                <a:srgbClr val="000000"/>
              </a:solidFill>
              <a:latin typeface="ＭＳ Ｐゴシック"/>
              <a:ea typeface="ＭＳ Ｐゴシック"/>
            </a:rPr>
            <a:t>20</a:t>
          </a:r>
          <a:r>
            <a:rPr lang="ja-JP" altLang="en-US" sz="1400" b="0" i="0" u="none" strike="noStrike" baseline="0">
              <a:solidFill>
                <a:srgbClr val="000000"/>
              </a:solidFill>
              <a:latin typeface="ＭＳ Ｐゴシック"/>
              <a:ea typeface="ＭＳ Ｐゴシック"/>
            </a:rPr>
            <a:t>時間未満）</a:t>
          </a:r>
        </a:p>
      </xdr:txBody>
    </xdr:sp>
    <xdr:clientData/>
  </xdr:twoCellAnchor>
  <xdr:twoCellAnchor>
    <xdr:from>
      <xdr:col>16</xdr:col>
      <xdr:colOff>66675</xdr:colOff>
      <xdr:row>29</xdr:row>
      <xdr:rowOff>19048</xdr:rowOff>
    </xdr:from>
    <xdr:to>
      <xdr:col>21</xdr:col>
      <xdr:colOff>219074</xdr:colOff>
      <xdr:row>32</xdr:row>
      <xdr:rowOff>9524</xdr:rowOff>
    </xdr:to>
    <xdr:sp macro="" textlink="">
      <xdr:nvSpPr>
        <xdr:cNvPr id="78" name="Line 81">
          <a:extLst>
            <a:ext uri="{FF2B5EF4-FFF2-40B4-BE49-F238E27FC236}">
              <a16:creationId xmlns:a16="http://schemas.microsoft.com/office/drawing/2014/main" id="{00000000-0008-0000-0100-00004E000000}"/>
            </a:ext>
          </a:extLst>
        </xdr:cNvPr>
        <xdr:cNvSpPr>
          <a:spLocks noChangeShapeType="1"/>
        </xdr:cNvSpPr>
      </xdr:nvSpPr>
      <xdr:spPr bwMode="auto">
        <a:xfrm flipV="1">
          <a:off x="3752850" y="4848223"/>
          <a:ext cx="1009649" cy="533401"/>
        </a:xfrm>
        <a:prstGeom prst="line">
          <a:avLst/>
        </a:prstGeom>
        <a:noFill/>
        <a:ln w="9525">
          <a:solidFill>
            <a:srgbClr val="000000"/>
          </a:solidFill>
          <a:round/>
          <a:headEnd/>
          <a:tailEnd type="triangle" w="med" len="me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8</xdr:row>
      <xdr:rowOff>9525</xdr:rowOff>
    </xdr:from>
    <xdr:to>
      <xdr:col>3</xdr:col>
      <xdr:colOff>0</xdr:colOff>
      <xdr:row>9</xdr:row>
      <xdr:rowOff>161925</xdr:rowOff>
    </xdr:to>
    <xdr:sp macro="" textlink="">
      <xdr:nvSpPr>
        <xdr:cNvPr id="1025" name="Line 1">
          <a:extLst>
            <a:ext uri="{FF2B5EF4-FFF2-40B4-BE49-F238E27FC236}">
              <a16:creationId xmlns:a16="http://schemas.microsoft.com/office/drawing/2014/main" id="{00000000-0008-0000-0200-000001040000}"/>
            </a:ext>
          </a:extLst>
        </xdr:cNvPr>
        <xdr:cNvSpPr>
          <a:spLocks noChangeShapeType="1"/>
        </xdr:cNvSpPr>
      </xdr:nvSpPr>
      <xdr:spPr bwMode="auto">
        <a:xfrm flipH="1" flipV="1">
          <a:off x="876300" y="1171575"/>
          <a:ext cx="1047750" cy="323850"/>
        </a:xfrm>
        <a:prstGeom prst="line">
          <a:avLst/>
        </a:prstGeom>
        <a:noFill/>
        <a:ln w="9525">
          <a:solidFill>
            <a:srgbClr val="000000"/>
          </a:solidFill>
          <a:round/>
          <a:headEnd/>
          <a:tailEnd/>
        </a:ln>
      </xdr:spPr>
    </xdr:sp>
    <xdr:clientData/>
  </xdr:twoCellAnchor>
  <xdr:twoCellAnchor>
    <xdr:from>
      <xdr:col>34</xdr:col>
      <xdr:colOff>0</xdr:colOff>
      <xdr:row>8</xdr:row>
      <xdr:rowOff>9525</xdr:rowOff>
    </xdr:from>
    <xdr:to>
      <xdr:col>35</xdr:col>
      <xdr:colOff>0</xdr:colOff>
      <xdr:row>9</xdr:row>
      <xdr:rowOff>161925</xdr:rowOff>
    </xdr:to>
    <xdr:sp macro="" textlink="">
      <xdr:nvSpPr>
        <xdr:cNvPr id="1026" name="Line 2">
          <a:extLst>
            <a:ext uri="{FF2B5EF4-FFF2-40B4-BE49-F238E27FC236}">
              <a16:creationId xmlns:a16="http://schemas.microsoft.com/office/drawing/2014/main" id="{00000000-0008-0000-0200-000002040000}"/>
            </a:ext>
          </a:extLst>
        </xdr:cNvPr>
        <xdr:cNvSpPr>
          <a:spLocks noChangeShapeType="1"/>
        </xdr:cNvSpPr>
      </xdr:nvSpPr>
      <xdr:spPr bwMode="auto">
        <a:xfrm flipH="1" flipV="1">
          <a:off x="14449425" y="1171575"/>
          <a:ext cx="0" cy="323850"/>
        </a:xfrm>
        <a:prstGeom prst="line">
          <a:avLst/>
        </a:prstGeom>
        <a:noFill/>
        <a:ln w="9525">
          <a:solidFill>
            <a:srgbClr val="000000"/>
          </a:solidFill>
          <a:round/>
          <a:headEnd/>
          <a:tailEnd/>
        </a:ln>
      </xdr:spPr>
    </xdr:sp>
    <xdr:clientData/>
  </xdr:twoCellAnchor>
  <xdr:twoCellAnchor>
    <xdr:from>
      <xdr:col>31</xdr:col>
      <xdr:colOff>257175</xdr:colOff>
      <xdr:row>3</xdr:row>
      <xdr:rowOff>66675</xdr:rowOff>
    </xdr:from>
    <xdr:to>
      <xdr:col>99</xdr:col>
      <xdr:colOff>266700</xdr:colOff>
      <xdr:row>8</xdr:row>
      <xdr:rowOff>38100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4125575" y="847725"/>
          <a:ext cx="1781175" cy="942975"/>
        </a:xfrm>
        <a:prstGeom prst="rect">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500" b="1">
              <a:solidFill>
                <a:schemeClr val="bg1"/>
              </a:solidFill>
            </a:rPr>
            <a:t>色が塗られている個所は入力お願いします。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58</xdr:col>
      <xdr:colOff>685800</xdr:colOff>
      <xdr:row>5</xdr:row>
      <xdr:rowOff>200025</xdr:rowOff>
    </xdr:from>
    <xdr:to>
      <xdr:col>58</xdr:col>
      <xdr:colOff>685800</xdr:colOff>
      <xdr:row>6</xdr:row>
      <xdr:rowOff>85725</xdr:rowOff>
    </xdr:to>
    <xdr:sp macro="" textlink="">
      <xdr:nvSpPr>
        <xdr:cNvPr id="2049" name="Line 1">
          <a:extLst>
            <a:ext uri="{FF2B5EF4-FFF2-40B4-BE49-F238E27FC236}">
              <a16:creationId xmlns:a16="http://schemas.microsoft.com/office/drawing/2014/main" id="{00000000-0008-0000-0300-000001080000}"/>
            </a:ext>
          </a:extLst>
        </xdr:cNvPr>
        <xdr:cNvSpPr>
          <a:spLocks noChangeShapeType="1"/>
        </xdr:cNvSpPr>
      </xdr:nvSpPr>
      <xdr:spPr bwMode="auto">
        <a:xfrm>
          <a:off x="12811125" y="914400"/>
          <a:ext cx="0" cy="152400"/>
        </a:xfrm>
        <a:prstGeom prst="line">
          <a:avLst/>
        </a:prstGeom>
        <a:noFill/>
        <a:ln w="9525">
          <a:solidFill>
            <a:srgbClr val="000000"/>
          </a:solidFill>
          <a:prstDash val="dash"/>
          <a:round/>
          <a:headEnd/>
          <a:tailEnd/>
        </a:ln>
      </xdr:spPr>
    </xdr:sp>
    <xdr:clientData/>
  </xdr:twoCellAnchor>
  <xdr:twoCellAnchor>
    <xdr:from>
      <xdr:col>32</xdr:col>
      <xdr:colOff>247650</xdr:colOff>
      <xdr:row>35</xdr:row>
      <xdr:rowOff>0</xdr:rowOff>
    </xdr:from>
    <xdr:to>
      <xdr:col>34</xdr:col>
      <xdr:colOff>38100</xdr:colOff>
      <xdr:row>35</xdr:row>
      <xdr:rowOff>180975</xdr:rowOff>
    </xdr:to>
    <xdr:sp macro="" textlink="">
      <xdr:nvSpPr>
        <xdr:cNvPr id="2050" name="Text Box 2">
          <a:extLst>
            <a:ext uri="{FF2B5EF4-FFF2-40B4-BE49-F238E27FC236}">
              <a16:creationId xmlns:a16="http://schemas.microsoft.com/office/drawing/2014/main" id="{00000000-0008-0000-0300-000002080000}"/>
            </a:ext>
          </a:extLst>
        </xdr:cNvPr>
        <xdr:cNvSpPr txBox="1">
          <a:spLocks noChangeArrowheads="1"/>
        </xdr:cNvSpPr>
      </xdr:nvSpPr>
      <xdr:spPr bwMode="auto">
        <a:xfrm>
          <a:off x="6924675" y="59150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32</xdr:col>
      <xdr:colOff>133350</xdr:colOff>
      <xdr:row>36</xdr:row>
      <xdr:rowOff>9525</xdr:rowOff>
    </xdr:from>
    <xdr:to>
      <xdr:col>34</xdr:col>
      <xdr:colOff>47625</xdr:colOff>
      <xdr:row>36</xdr:row>
      <xdr:rowOff>161925</xdr:rowOff>
    </xdr:to>
    <xdr:sp macro="" textlink="">
      <xdr:nvSpPr>
        <xdr:cNvPr id="2051" name="Text Box 3">
          <a:extLst>
            <a:ext uri="{FF2B5EF4-FFF2-40B4-BE49-F238E27FC236}">
              <a16:creationId xmlns:a16="http://schemas.microsoft.com/office/drawing/2014/main" id="{00000000-0008-0000-0300-000003080000}"/>
            </a:ext>
          </a:extLst>
        </xdr:cNvPr>
        <xdr:cNvSpPr txBox="1">
          <a:spLocks noChangeArrowheads="1"/>
        </xdr:cNvSpPr>
      </xdr:nvSpPr>
      <xdr:spPr bwMode="auto">
        <a:xfrm>
          <a:off x="6810375" y="6181725"/>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55</xdr:col>
      <xdr:colOff>85725</xdr:colOff>
      <xdr:row>35</xdr:row>
      <xdr:rowOff>0</xdr:rowOff>
    </xdr:from>
    <xdr:to>
      <xdr:col>56</xdr:col>
      <xdr:colOff>9525</xdr:colOff>
      <xdr:row>35</xdr:row>
      <xdr:rowOff>180975</xdr:rowOff>
    </xdr:to>
    <xdr:sp macro="" textlink="">
      <xdr:nvSpPr>
        <xdr:cNvPr id="2052" name="Text Box 4">
          <a:extLst>
            <a:ext uri="{FF2B5EF4-FFF2-40B4-BE49-F238E27FC236}">
              <a16:creationId xmlns:a16="http://schemas.microsoft.com/office/drawing/2014/main" id="{00000000-0008-0000-0300-000004080000}"/>
            </a:ext>
          </a:extLst>
        </xdr:cNvPr>
        <xdr:cNvSpPr txBox="1">
          <a:spLocks noChangeArrowheads="1"/>
        </xdr:cNvSpPr>
      </xdr:nvSpPr>
      <xdr:spPr bwMode="auto">
        <a:xfrm>
          <a:off x="11544300" y="59150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55</xdr:col>
      <xdr:colOff>0</xdr:colOff>
      <xdr:row>36</xdr:row>
      <xdr:rowOff>0</xdr:rowOff>
    </xdr:from>
    <xdr:to>
      <xdr:col>57</xdr:col>
      <xdr:colOff>28575</xdr:colOff>
      <xdr:row>36</xdr:row>
      <xdr:rowOff>152400</xdr:rowOff>
    </xdr:to>
    <xdr:sp macro="" textlink="">
      <xdr:nvSpPr>
        <xdr:cNvPr id="2053" name="Text Box 5">
          <a:extLst>
            <a:ext uri="{FF2B5EF4-FFF2-40B4-BE49-F238E27FC236}">
              <a16:creationId xmlns:a16="http://schemas.microsoft.com/office/drawing/2014/main" id="{00000000-0008-0000-0300-000005080000}"/>
            </a:ext>
          </a:extLst>
        </xdr:cNvPr>
        <xdr:cNvSpPr txBox="1">
          <a:spLocks noChangeArrowheads="1"/>
        </xdr:cNvSpPr>
      </xdr:nvSpPr>
      <xdr:spPr bwMode="auto">
        <a:xfrm>
          <a:off x="11458575" y="6172200"/>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59</xdr:col>
      <xdr:colOff>219075</xdr:colOff>
      <xdr:row>34</xdr:row>
      <xdr:rowOff>171450</xdr:rowOff>
    </xdr:from>
    <xdr:to>
      <xdr:col>61</xdr:col>
      <xdr:colOff>9525</xdr:colOff>
      <xdr:row>35</xdr:row>
      <xdr:rowOff>171450</xdr:rowOff>
    </xdr:to>
    <xdr:sp macro="" textlink="">
      <xdr:nvSpPr>
        <xdr:cNvPr id="2054" name="Text Box 6">
          <a:extLst>
            <a:ext uri="{FF2B5EF4-FFF2-40B4-BE49-F238E27FC236}">
              <a16:creationId xmlns:a16="http://schemas.microsoft.com/office/drawing/2014/main" id="{00000000-0008-0000-0300-000006080000}"/>
            </a:ext>
          </a:extLst>
        </xdr:cNvPr>
        <xdr:cNvSpPr txBox="1">
          <a:spLocks noChangeArrowheads="1"/>
        </xdr:cNvSpPr>
      </xdr:nvSpPr>
      <xdr:spPr bwMode="auto">
        <a:xfrm>
          <a:off x="13087350" y="59055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59</xdr:col>
      <xdr:colOff>133350</xdr:colOff>
      <xdr:row>36</xdr:row>
      <xdr:rowOff>0</xdr:rowOff>
    </xdr:from>
    <xdr:to>
      <xdr:col>61</xdr:col>
      <xdr:colOff>47625</xdr:colOff>
      <xdr:row>36</xdr:row>
      <xdr:rowOff>152400</xdr:rowOff>
    </xdr:to>
    <xdr:sp macro="" textlink="">
      <xdr:nvSpPr>
        <xdr:cNvPr id="2055" name="Text Box 7">
          <a:extLst>
            <a:ext uri="{FF2B5EF4-FFF2-40B4-BE49-F238E27FC236}">
              <a16:creationId xmlns:a16="http://schemas.microsoft.com/office/drawing/2014/main" id="{00000000-0008-0000-0300-000007080000}"/>
            </a:ext>
          </a:extLst>
        </xdr:cNvPr>
        <xdr:cNvSpPr txBox="1">
          <a:spLocks noChangeArrowheads="1"/>
        </xdr:cNvSpPr>
      </xdr:nvSpPr>
      <xdr:spPr bwMode="auto">
        <a:xfrm>
          <a:off x="13001625" y="6172200"/>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59</xdr:col>
      <xdr:colOff>85725</xdr:colOff>
      <xdr:row>38</xdr:row>
      <xdr:rowOff>9525</xdr:rowOff>
    </xdr:from>
    <xdr:to>
      <xdr:col>61</xdr:col>
      <xdr:colOff>0</xdr:colOff>
      <xdr:row>38</xdr:row>
      <xdr:rowOff>161925</xdr:rowOff>
    </xdr:to>
    <xdr:sp macro="" textlink="">
      <xdr:nvSpPr>
        <xdr:cNvPr id="2058" name="Text Box 10">
          <a:extLst>
            <a:ext uri="{FF2B5EF4-FFF2-40B4-BE49-F238E27FC236}">
              <a16:creationId xmlns:a16="http://schemas.microsoft.com/office/drawing/2014/main" id="{00000000-0008-0000-0300-00000A080000}"/>
            </a:ext>
          </a:extLst>
        </xdr:cNvPr>
        <xdr:cNvSpPr txBox="1">
          <a:spLocks noChangeArrowheads="1"/>
        </xdr:cNvSpPr>
      </xdr:nvSpPr>
      <xdr:spPr bwMode="auto">
        <a:xfrm>
          <a:off x="12954000" y="6515100"/>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59</xdr:col>
      <xdr:colOff>76200</xdr:colOff>
      <xdr:row>38</xdr:row>
      <xdr:rowOff>238125</xdr:rowOff>
    </xdr:from>
    <xdr:to>
      <xdr:col>60</xdr:col>
      <xdr:colOff>142875</xdr:colOff>
      <xdr:row>39</xdr:row>
      <xdr:rowOff>142875</xdr:rowOff>
    </xdr:to>
    <xdr:sp macro="" textlink="">
      <xdr:nvSpPr>
        <xdr:cNvPr id="2059" name="Text Box 11">
          <a:extLst>
            <a:ext uri="{FF2B5EF4-FFF2-40B4-BE49-F238E27FC236}">
              <a16:creationId xmlns:a16="http://schemas.microsoft.com/office/drawing/2014/main" id="{00000000-0008-0000-0300-00000B080000}"/>
            </a:ext>
          </a:extLst>
        </xdr:cNvPr>
        <xdr:cNvSpPr txBox="1">
          <a:spLocks noChangeArrowheads="1"/>
        </xdr:cNvSpPr>
      </xdr:nvSpPr>
      <xdr:spPr bwMode="auto">
        <a:xfrm>
          <a:off x="12944475" y="6743700"/>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32</xdr:col>
      <xdr:colOff>257175</xdr:colOff>
      <xdr:row>20</xdr:row>
      <xdr:rowOff>9525</xdr:rowOff>
    </xdr:from>
    <xdr:to>
      <xdr:col>34</xdr:col>
      <xdr:colOff>47625</xdr:colOff>
      <xdr:row>21</xdr:row>
      <xdr:rowOff>9525</xdr:rowOff>
    </xdr:to>
    <xdr:sp macro="" textlink="">
      <xdr:nvSpPr>
        <xdr:cNvPr id="2060" name="Text Box 12">
          <a:extLst>
            <a:ext uri="{FF2B5EF4-FFF2-40B4-BE49-F238E27FC236}">
              <a16:creationId xmlns:a16="http://schemas.microsoft.com/office/drawing/2014/main" id="{00000000-0008-0000-0300-00000C080000}"/>
            </a:ext>
          </a:extLst>
        </xdr:cNvPr>
        <xdr:cNvSpPr txBox="1">
          <a:spLocks noChangeArrowheads="1"/>
        </xdr:cNvSpPr>
      </xdr:nvSpPr>
      <xdr:spPr bwMode="auto">
        <a:xfrm>
          <a:off x="6934200" y="32099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23</xdr:col>
      <xdr:colOff>114300</xdr:colOff>
      <xdr:row>19</xdr:row>
      <xdr:rowOff>209550</xdr:rowOff>
    </xdr:from>
    <xdr:to>
      <xdr:col>25</xdr:col>
      <xdr:colOff>28575</xdr:colOff>
      <xdr:row>20</xdr:row>
      <xdr:rowOff>171450</xdr:rowOff>
    </xdr:to>
    <xdr:sp macro="" textlink="">
      <xdr:nvSpPr>
        <xdr:cNvPr id="2061" name="Text Box 13">
          <a:extLst>
            <a:ext uri="{FF2B5EF4-FFF2-40B4-BE49-F238E27FC236}">
              <a16:creationId xmlns:a16="http://schemas.microsoft.com/office/drawing/2014/main" id="{00000000-0008-0000-0300-00000D080000}"/>
            </a:ext>
          </a:extLst>
        </xdr:cNvPr>
        <xdr:cNvSpPr txBox="1">
          <a:spLocks noChangeArrowheads="1"/>
        </xdr:cNvSpPr>
      </xdr:nvSpPr>
      <xdr:spPr bwMode="auto">
        <a:xfrm>
          <a:off x="5200650" y="31908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9</xdr:col>
      <xdr:colOff>142875</xdr:colOff>
      <xdr:row>20</xdr:row>
      <xdr:rowOff>0</xdr:rowOff>
    </xdr:from>
    <xdr:to>
      <xdr:col>10</xdr:col>
      <xdr:colOff>47625</xdr:colOff>
      <xdr:row>21</xdr:row>
      <xdr:rowOff>0</xdr:rowOff>
    </xdr:to>
    <xdr:sp macro="" textlink="">
      <xdr:nvSpPr>
        <xdr:cNvPr id="2062" name="Text Box 14">
          <a:extLst>
            <a:ext uri="{FF2B5EF4-FFF2-40B4-BE49-F238E27FC236}">
              <a16:creationId xmlns:a16="http://schemas.microsoft.com/office/drawing/2014/main" id="{00000000-0008-0000-0300-00000E080000}"/>
            </a:ext>
          </a:extLst>
        </xdr:cNvPr>
        <xdr:cNvSpPr txBox="1">
          <a:spLocks noChangeArrowheads="1"/>
        </xdr:cNvSpPr>
      </xdr:nvSpPr>
      <xdr:spPr bwMode="auto">
        <a:xfrm>
          <a:off x="2381250" y="32004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16</xdr:col>
      <xdr:colOff>104775</xdr:colOff>
      <xdr:row>19</xdr:row>
      <xdr:rowOff>209550</xdr:rowOff>
    </xdr:from>
    <xdr:to>
      <xdr:col>17</xdr:col>
      <xdr:colOff>28575</xdr:colOff>
      <xdr:row>20</xdr:row>
      <xdr:rowOff>171450</xdr:rowOff>
    </xdr:to>
    <xdr:sp macro="" textlink="">
      <xdr:nvSpPr>
        <xdr:cNvPr id="2063" name="Text Box 15">
          <a:extLst>
            <a:ext uri="{FF2B5EF4-FFF2-40B4-BE49-F238E27FC236}">
              <a16:creationId xmlns:a16="http://schemas.microsoft.com/office/drawing/2014/main" id="{00000000-0008-0000-0300-00000F080000}"/>
            </a:ext>
          </a:extLst>
        </xdr:cNvPr>
        <xdr:cNvSpPr txBox="1">
          <a:spLocks noChangeArrowheads="1"/>
        </xdr:cNvSpPr>
      </xdr:nvSpPr>
      <xdr:spPr bwMode="auto">
        <a:xfrm>
          <a:off x="3790950" y="31908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39</xdr:col>
      <xdr:colOff>476250</xdr:colOff>
      <xdr:row>19</xdr:row>
      <xdr:rowOff>200025</xdr:rowOff>
    </xdr:from>
    <xdr:to>
      <xdr:col>40</xdr:col>
      <xdr:colOff>38100</xdr:colOff>
      <xdr:row>20</xdr:row>
      <xdr:rowOff>161925</xdr:rowOff>
    </xdr:to>
    <xdr:sp macro="" textlink="">
      <xdr:nvSpPr>
        <xdr:cNvPr id="2064" name="Text Box 16">
          <a:extLst>
            <a:ext uri="{FF2B5EF4-FFF2-40B4-BE49-F238E27FC236}">
              <a16:creationId xmlns:a16="http://schemas.microsoft.com/office/drawing/2014/main" id="{00000000-0008-0000-0300-000010080000}"/>
            </a:ext>
          </a:extLst>
        </xdr:cNvPr>
        <xdr:cNvSpPr txBox="1">
          <a:spLocks noChangeArrowheads="1"/>
        </xdr:cNvSpPr>
      </xdr:nvSpPr>
      <xdr:spPr bwMode="auto">
        <a:xfrm>
          <a:off x="8448675" y="318135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46</xdr:col>
      <xdr:colOff>247650</xdr:colOff>
      <xdr:row>19</xdr:row>
      <xdr:rowOff>209550</xdr:rowOff>
    </xdr:from>
    <xdr:to>
      <xdr:col>47</xdr:col>
      <xdr:colOff>57150</xdr:colOff>
      <xdr:row>20</xdr:row>
      <xdr:rowOff>171450</xdr:rowOff>
    </xdr:to>
    <xdr:sp macro="" textlink="">
      <xdr:nvSpPr>
        <xdr:cNvPr id="2065" name="Text Box 17">
          <a:extLst>
            <a:ext uri="{FF2B5EF4-FFF2-40B4-BE49-F238E27FC236}">
              <a16:creationId xmlns:a16="http://schemas.microsoft.com/office/drawing/2014/main" id="{00000000-0008-0000-0300-000011080000}"/>
            </a:ext>
          </a:extLst>
        </xdr:cNvPr>
        <xdr:cNvSpPr txBox="1">
          <a:spLocks noChangeArrowheads="1"/>
        </xdr:cNvSpPr>
      </xdr:nvSpPr>
      <xdr:spPr bwMode="auto">
        <a:xfrm>
          <a:off x="9991725" y="31908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55</xdr:col>
      <xdr:colOff>123825</xdr:colOff>
      <xdr:row>19</xdr:row>
      <xdr:rowOff>209550</xdr:rowOff>
    </xdr:from>
    <xdr:to>
      <xdr:col>57</xdr:col>
      <xdr:colOff>28575</xdr:colOff>
      <xdr:row>20</xdr:row>
      <xdr:rowOff>171450</xdr:rowOff>
    </xdr:to>
    <xdr:sp macro="" textlink="">
      <xdr:nvSpPr>
        <xdr:cNvPr id="2066" name="Text Box 18">
          <a:extLst>
            <a:ext uri="{FF2B5EF4-FFF2-40B4-BE49-F238E27FC236}">
              <a16:creationId xmlns:a16="http://schemas.microsoft.com/office/drawing/2014/main" id="{00000000-0008-0000-0300-000012080000}"/>
            </a:ext>
          </a:extLst>
        </xdr:cNvPr>
        <xdr:cNvSpPr txBox="1">
          <a:spLocks noChangeArrowheads="1"/>
        </xdr:cNvSpPr>
      </xdr:nvSpPr>
      <xdr:spPr bwMode="auto">
        <a:xfrm>
          <a:off x="11582400" y="31908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60</xdr:col>
      <xdr:colOff>0</xdr:colOff>
      <xdr:row>19</xdr:row>
      <xdr:rowOff>209550</xdr:rowOff>
    </xdr:from>
    <xdr:to>
      <xdr:col>61</xdr:col>
      <xdr:colOff>38100</xdr:colOff>
      <xdr:row>20</xdr:row>
      <xdr:rowOff>171450</xdr:rowOff>
    </xdr:to>
    <xdr:sp macro="" textlink="">
      <xdr:nvSpPr>
        <xdr:cNvPr id="2067" name="Text Box 19">
          <a:extLst>
            <a:ext uri="{FF2B5EF4-FFF2-40B4-BE49-F238E27FC236}">
              <a16:creationId xmlns:a16="http://schemas.microsoft.com/office/drawing/2014/main" id="{00000000-0008-0000-0300-000013080000}"/>
            </a:ext>
          </a:extLst>
        </xdr:cNvPr>
        <xdr:cNvSpPr txBox="1">
          <a:spLocks noChangeArrowheads="1"/>
        </xdr:cNvSpPr>
      </xdr:nvSpPr>
      <xdr:spPr bwMode="auto">
        <a:xfrm>
          <a:off x="13115925" y="31908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xdr:col>
      <xdr:colOff>200025</xdr:colOff>
      <xdr:row>19</xdr:row>
      <xdr:rowOff>190500</xdr:rowOff>
    </xdr:from>
    <xdr:to>
      <xdr:col>6</xdr:col>
      <xdr:colOff>66675</xdr:colOff>
      <xdr:row>20</xdr:row>
      <xdr:rowOff>152400</xdr:rowOff>
    </xdr:to>
    <xdr:sp macro="" textlink="">
      <xdr:nvSpPr>
        <xdr:cNvPr id="2068" name="Text Box 20">
          <a:extLst>
            <a:ext uri="{FF2B5EF4-FFF2-40B4-BE49-F238E27FC236}">
              <a16:creationId xmlns:a16="http://schemas.microsoft.com/office/drawing/2014/main" id="{00000000-0008-0000-0300-000014080000}"/>
            </a:ext>
          </a:extLst>
        </xdr:cNvPr>
        <xdr:cNvSpPr txBox="1">
          <a:spLocks noChangeArrowheads="1"/>
        </xdr:cNvSpPr>
      </xdr:nvSpPr>
      <xdr:spPr bwMode="auto">
        <a:xfrm>
          <a:off x="1295400" y="3171825"/>
          <a:ext cx="190500" cy="180975"/>
        </a:xfrm>
        <a:prstGeom prst="rect">
          <a:avLst/>
        </a:prstGeom>
        <a:no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twoCellAnchor>
    <xdr:from>
      <xdr:col>10</xdr:col>
      <xdr:colOff>171450</xdr:colOff>
      <xdr:row>19</xdr:row>
      <xdr:rowOff>190500</xdr:rowOff>
    </xdr:from>
    <xdr:to>
      <xdr:col>11</xdr:col>
      <xdr:colOff>57150</xdr:colOff>
      <xdr:row>20</xdr:row>
      <xdr:rowOff>152400</xdr:rowOff>
    </xdr:to>
    <xdr:sp macro="" textlink="">
      <xdr:nvSpPr>
        <xdr:cNvPr id="2069" name="Text Box 21">
          <a:extLst>
            <a:ext uri="{FF2B5EF4-FFF2-40B4-BE49-F238E27FC236}">
              <a16:creationId xmlns:a16="http://schemas.microsoft.com/office/drawing/2014/main" id="{00000000-0008-0000-0300-000015080000}"/>
            </a:ext>
          </a:extLst>
        </xdr:cNvPr>
        <xdr:cNvSpPr txBox="1">
          <a:spLocks noChangeArrowheads="1"/>
        </xdr:cNvSpPr>
      </xdr:nvSpPr>
      <xdr:spPr bwMode="auto">
        <a:xfrm>
          <a:off x="2695575" y="3171825"/>
          <a:ext cx="190500" cy="180975"/>
        </a:xfrm>
        <a:prstGeom prst="rect">
          <a:avLst/>
        </a:prstGeom>
        <a:no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twoCellAnchor>
    <xdr:from>
      <xdr:col>18</xdr:col>
      <xdr:colOff>142875</xdr:colOff>
      <xdr:row>19</xdr:row>
      <xdr:rowOff>190500</xdr:rowOff>
    </xdr:from>
    <xdr:to>
      <xdr:col>20</xdr:col>
      <xdr:colOff>47625</xdr:colOff>
      <xdr:row>20</xdr:row>
      <xdr:rowOff>152400</xdr:rowOff>
    </xdr:to>
    <xdr:sp macro="" textlink="">
      <xdr:nvSpPr>
        <xdr:cNvPr id="2070" name="Text Box 22">
          <a:extLst>
            <a:ext uri="{FF2B5EF4-FFF2-40B4-BE49-F238E27FC236}">
              <a16:creationId xmlns:a16="http://schemas.microsoft.com/office/drawing/2014/main" id="{00000000-0008-0000-0300-000016080000}"/>
            </a:ext>
          </a:extLst>
        </xdr:cNvPr>
        <xdr:cNvSpPr txBox="1">
          <a:spLocks noChangeArrowheads="1"/>
        </xdr:cNvSpPr>
      </xdr:nvSpPr>
      <xdr:spPr bwMode="auto">
        <a:xfrm>
          <a:off x="4133850" y="3171825"/>
          <a:ext cx="190500" cy="180975"/>
        </a:xfrm>
        <a:prstGeom prst="rect">
          <a:avLst/>
        </a:prstGeom>
        <a:no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twoCellAnchor>
    <xdr:from>
      <xdr:col>26</xdr:col>
      <xdr:colOff>114300</xdr:colOff>
      <xdr:row>19</xdr:row>
      <xdr:rowOff>190500</xdr:rowOff>
    </xdr:from>
    <xdr:to>
      <xdr:col>27</xdr:col>
      <xdr:colOff>57150</xdr:colOff>
      <xdr:row>20</xdr:row>
      <xdr:rowOff>152400</xdr:rowOff>
    </xdr:to>
    <xdr:sp macro="" textlink="">
      <xdr:nvSpPr>
        <xdr:cNvPr id="2071" name="Text Box 23">
          <a:extLst>
            <a:ext uri="{FF2B5EF4-FFF2-40B4-BE49-F238E27FC236}">
              <a16:creationId xmlns:a16="http://schemas.microsoft.com/office/drawing/2014/main" id="{00000000-0008-0000-0300-000017080000}"/>
            </a:ext>
          </a:extLst>
        </xdr:cNvPr>
        <xdr:cNvSpPr txBox="1">
          <a:spLocks noChangeArrowheads="1"/>
        </xdr:cNvSpPr>
      </xdr:nvSpPr>
      <xdr:spPr bwMode="auto">
        <a:xfrm>
          <a:off x="5667375" y="3171825"/>
          <a:ext cx="190500" cy="180975"/>
        </a:xfrm>
        <a:prstGeom prst="rect">
          <a:avLst/>
        </a:prstGeom>
        <a:no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twoCellAnchor>
    <xdr:from>
      <xdr:col>36</xdr:col>
      <xdr:colOff>95250</xdr:colOff>
      <xdr:row>19</xdr:row>
      <xdr:rowOff>180975</xdr:rowOff>
    </xdr:from>
    <xdr:to>
      <xdr:col>37</xdr:col>
      <xdr:colOff>57150</xdr:colOff>
      <xdr:row>20</xdr:row>
      <xdr:rowOff>142875</xdr:rowOff>
    </xdr:to>
    <xdr:sp macro="" textlink="">
      <xdr:nvSpPr>
        <xdr:cNvPr id="2072" name="Text Box 24">
          <a:extLst>
            <a:ext uri="{FF2B5EF4-FFF2-40B4-BE49-F238E27FC236}">
              <a16:creationId xmlns:a16="http://schemas.microsoft.com/office/drawing/2014/main" id="{00000000-0008-0000-0300-000018080000}"/>
            </a:ext>
          </a:extLst>
        </xdr:cNvPr>
        <xdr:cNvSpPr txBox="1">
          <a:spLocks noChangeArrowheads="1"/>
        </xdr:cNvSpPr>
      </xdr:nvSpPr>
      <xdr:spPr bwMode="auto">
        <a:xfrm>
          <a:off x="7362825" y="3162300"/>
          <a:ext cx="190500" cy="180975"/>
        </a:xfrm>
        <a:prstGeom prst="rect">
          <a:avLst/>
        </a:prstGeom>
        <a:no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twoCellAnchor>
    <xdr:from>
      <xdr:col>40</xdr:col>
      <xdr:colOff>171450</xdr:colOff>
      <xdr:row>19</xdr:row>
      <xdr:rowOff>190500</xdr:rowOff>
    </xdr:from>
    <xdr:to>
      <xdr:col>41</xdr:col>
      <xdr:colOff>38100</xdr:colOff>
      <xdr:row>20</xdr:row>
      <xdr:rowOff>152400</xdr:rowOff>
    </xdr:to>
    <xdr:sp macro="" textlink="">
      <xdr:nvSpPr>
        <xdr:cNvPr id="2073" name="Text Box 25">
          <a:extLst>
            <a:ext uri="{FF2B5EF4-FFF2-40B4-BE49-F238E27FC236}">
              <a16:creationId xmlns:a16="http://schemas.microsoft.com/office/drawing/2014/main" id="{00000000-0008-0000-0300-000019080000}"/>
            </a:ext>
          </a:extLst>
        </xdr:cNvPr>
        <xdr:cNvSpPr txBox="1">
          <a:spLocks noChangeArrowheads="1"/>
        </xdr:cNvSpPr>
      </xdr:nvSpPr>
      <xdr:spPr bwMode="auto">
        <a:xfrm>
          <a:off x="8772525" y="3171825"/>
          <a:ext cx="190500" cy="180975"/>
        </a:xfrm>
        <a:prstGeom prst="rect">
          <a:avLst/>
        </a:prstGeom>
        <a:no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twoCellAnchor>
    <xdr:from>
      <xdr:col>47</xdr:col>
      <xdr:colOff>257175</xdr:colOff>
      <xdr:row>19</xdr:row>
      <xdr:rowOff>180975</xdr:rowOff>
    </xdr:from>
    <xdr:to>
      <xdr:col>49</xdr:col>
      <xdr:colOff>66675</xdr:colOff>
      <xdr:row>20</xdr:row>
      <xdr:rowOff>142875</xdr:rowOff>
    </xdr:to>
    <xdr:sp macro="" textlink="">
      <xdr:nvSpPr>
        <xdr:cNvPr id="2074" name="Text Box 26">
          <a:extLst>
            <a:ext uri="{FF2B5EF4-FFF2-40B4-BE49-F238E27FC236}">
              <a16:creationId xmlns:a16="http://schemas.microsoft.com/office/drawing/2014/main" id="{00000000-0008-0000-0300-00001A080000}"/>
            </a:ext>
          </a:extLst>
        </xdr:cNvPr>
        <xdr:cNvSpPr txBox="1">
          <a:spLocks noChangeArrowheads="1"/>
        </xdr:cNvSpPr>
      </xdr:nvSpPr>
      <xdr:spPr bwMode="auto">
        <a:xfrm>
          <a:off x="10382250" y="3162300"/>
          <a:ext cx="190500" cy="180975"/>
        </a:xfrm>
        <a:prstGeom prst="rect">
          <a:avLst/>
        </a:prstGeom>
        <a:no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twoCellAnchor>
    <xdr:from>
      <xdr:col>57</xdr:col>
      <xdr:colOff>228600</xdr:colOff>
      <xdr:row>19</xdr:row>
      <xdr:rowOff>190500</xdr:rowOff>
    </xdr:from>
    <xdr:to>
      <xdr:col>58</xdr:col>
      <xdr:colOff>38100</xdr:colOff>
      <xdr:row>20</xdr:row>
      <xdr:rowOff>152400</xdr:rowOff>
    </xdr:to>
    <xdr:sp macro="" textlink="">
      <xdr:nvSpPr>
        <xdr:cNvPr id="2075" name="Text Box 27">
          <a:extLst>
            <a:ext uri="{FF2B5EF4-FFF2-40B4-BE49-F238E27FC236}">
              <a16:creationId xmlns:a16="http://schemas.microsoft.com/office/drawing/2014/main" id="{00000000-0008-0000-0300-00001B080000}"/>
            </a:ext>
          </a:extLst>
        </xdr:cNvPr>
        <xdr:cNvSpPr txBox="1">
          <a:spLocks noChangeArrowheads="1"/>
        </xdr:cNvSpPr>
      </xdr:nvSpPr>
      <xdr:spPr bwMode="auto">
        <a:xfrm>
          <a:off x="11972925" y="3171825"/>
          <a:ext cx="190500" cy="180975"/>
        </a:xfrm>
        <a:prstGeom prst="rect">
          <a:avLst/>
        </a:prstGeom>
        <a:no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twoCellAnchor>
    <xdr:from>
      <xdr:col>26</xdr:col>
      <xdr:colOff>114300</xdr:colOff>
      <xdr:row>37</xdr:row>
      <xdr:rowOff>57150</xdr:rowOff>
    </xdr:from>
    <xdr:to>
      <xdr:col>27</xdr:col>
      <xdr:colOff>57150</xdr:colOff>
      <xdr:row>38</xdr:row>
      <xdr:rowOff>161925</xdr:rowOff>
    </xdr:to>
    <xdr:sp macro="" textlink="">
      <xdr:nvSpPr>
        <xdr:cNvPr id="2078" name="Text Box 30">
          <a:extLst>
            <a:ext uri="{FF2B5EF4-FFF2-40B4-BE49-F238E27FC236}">
              <a16:creationId xmlns:a16="http://schemas.microsoft.com/office/drawing/2014/main" id="{00000000-0008-0000-0300-00001E080000}"/>
            </a:ext>
          </a:extLst>
        </xdr:cNvPr>
        <xdr:cNvSpPr txBox="1">
          <a:spLocks noChangeArrowheads="1"/>
        </xdr:cNvSpPr>
      </xdr:nvSpPr>
      <xdr:spPr bwMode="auto">
        <a:xfrm>
          <a:off x="5667375" y="64865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47</xdr:col>
      <xdr:colOff>247650</xdr:colOff>
      <xdr:row>37</xdr:row>
      <xdr:rowOff>57150</xdr:rowOff>
    </xdr:from>
    <xdr:to>
      <xdr:col>49</xdr:col>
      <xdr:colOff>57150</xdr:colOff>
      <xdr:row>38</xdr:row>
      <xdr:rowOff>161925</xdr:rowOff>
    </xdr:to>
    <xdr:sp macro="" textlink="">
      <xdr:nvSpPr>
        <xdr:cNvPr id="2079" name="Text Box 31">
          <a:extLst>
            <a:ext uri="{FF2B5EF4-FFF2-40B4-BE49-F238E27FC236}">
              <a16:creationId xmlns:a16="http://schemas.microsoft.com/office/drawing/2014/main" id="{00000000-0008-0000-0300-00001F080000}"/>
            </a:ext>
          </a:extLst>
        </xdr:cNvPr>
        <xdr:cNvSpPr txBox="1">
          <a:spLocks noChangeArrowheads="1"/>
        </xdr:cNvSpPr>
      </xdr:nvSpPr>
      <xdr:spPr bwMode="auto">
        <a:xfrm>
          <a:off x="10372725" y="64865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57</xdr:col>
      <xdr:colOff>257175</xdr:colOff>
      <xdr:row>37</xdr:row>
      <xdr:rowOff>57150</xdr:rowOff>
    </xdr:from>
    <xdr:to>
      <xdr:col>58</xdr:col>
      <xdr:colOff>66675</xdr:colOff>
      <xdr:row>38</xdr:row>
      <xdr:rowOff>161925</xdr:rowOff>
    </xdr:to>
    <xdr:sp macro="" textlink="">
      <xdr:nvSpPr>
        <xdr:cNvPr id="2080" name="Text Box 32">
          <a:extLst>
            <a:ext uri="{FF2B5EF4-FFF2-40B4-BE49-F238E27FC236}">
              <a16:creationId xmlns:a16="http://schemas.microsoft.com/office/drawing/2014/main" id="{00000000-0008-0000-0300-000020080000}"/>
            </a:ext>
          </a:extLst>
        </xdr:cNvPr>
        <xdr:cNvSpPr txBox="1">
          <a:spLocks noChangeArrowheads="1"/>
        </xdr:cNvSpPr>
      </xdr:nvSpPr>
      <xdr:spPr bwMode="auto">
        <a:xfrm>
          <a:off x="12001500" y="64865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57</xdr:col>
      <xdr:colOff>238125</xdr:colOff>
      <xdr:row>35</xdr:row>
      <xdr:rowOff>219075</xdr:rowOff>
    </xdr:from>
    <xdr:to>
      <xdr:col>58</xdr:col>
      <xdr:colOff>47625</xdr:colOff>
      <xdr:row>36</xdr:row>
      <xdr:rowOff>142875</xdr:rowOff>
    </xdr:to>
    <xdr:sp macro="" textlink="">
      <xdr:nvSpPr>
        <xdr:cNvPr id="2081" name="Text Box 33">
          <a:extLst>
            <a:ext uri="{FF2B5EF4-FFF2-40B4-BE49-F238E27FC236}">
              <a16:creationId xmlns:a16="http://schemas.microsoft.com/office/drawing/2014/main" id="{00000000-0008-0000-0300-000021080000}"/>
            </a:ext>
          </a:extLst>
        </xdr:cNvPr>
        <xdr:cNvSpPr txBox="1">
          <a:spLocks noChangeArrowheads="1"/>
        </xdr:cNvSpPr>
      </xdr:nvSpPr>
      <xdr:spPr bwMode="auto">
        <a:xfrm>
          <a:off x="11982450" y="61341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47</xdr:col>
      <xdr:colOff>276225</xdr:colOff>
      <xdr:row>35</xdr:row>
      <xdr:rowOff>209550</xdr:rowOff>
    </xdr:from>
    <xdr:to>
      <xdr:col>49</xdr:col>
      <xdr:colOff>85725</xdr:colOff>
      <xdr:row>36</xdr:row>
      <xdr:rowOff>133350</xdr:rowOff>
    </xdr:to>
    <xdr:sp macro="" textlink="">
      <xdr:nvSpPr>
        <xdr:cNvPr id="2082" name="Text Box 34">
          <a:extLst>
            <a:ext uri="{FF2B5EF4-FFF2-40B4-BE49-F238E27FC236}">
              <a16:creationId xmlns:a16="http://schemas.microsoft.com/office/drawing/2014/main" id="{00000000-0008-0000-0300-000022080000}"/>
            </a:ext>
          </a:extLst>
        </xdr:cNvPr>
        <xdr:cNvSpPr txBox="1">
          <a:spLocks noChangeArrowheads="1"/>
        </xdr:cNvSpPr>
      </xdr:nvSpPr>
      <xdr:spPr bwMode="auto">
        <a:xfrm>
          <a:off x="10401300" y="61245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26</xdr:col>
      <xdr:colOff>123825</xdr:colOff>
      <xdr:row>35</xdr:row>
      <xdr:rowOff>209550</xdr:rowOff>
    </xdr:from>
    <xdr:to>
      <xdr:col>27</xdr:col>
      <xdr:colOff>66675</xdr:colOff>
      <xdr:row>36</xdr:row>
      <xdr:rowOff>133350</xdr:rowOff>
    </xdr:to>
    <xdr:sp macro="" textlink="">
      <xdr:nvSpPr>
        <xdr:cNvPr id="2083" name="Text Box 35">
          <a:extLst>
            <a:ext uri="{FF2B5EF4-FFF2-40B4-BE49-F238E27FC236}">
              <a16:creationId xmlns:a16="http://schemas.microsoft.com/office/drawing/2014/main" id="{00000000-0008-0000-0300-000023080000}"/>
            </a:ext>
          </a:extLst>
        </xdr:cNvPr>
        <xdr:cNvSpPr txBox="1">
          <a:spLocks noChangeArrowheads="1"/>
        </xdr:cNvSpPr>
      </xdr:nvSpPr>
      <xdr:spPr bwMode="auto">
        <a:xfrm>
          <a:off x="5676900" y="61245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9</xdr:col>
      <xdr:colOff>161925</xdr:colOff>
      <xdr:row>42</xdr:row>
      <xdr:rowOff>114300</xdr:rowOff>
    </xdr:from>
    <xdr:to>
      <xdr:col>10</xdr:col>
      <xdr:colOff>66675</xdr:colOff>
      <xdr:row>43</xdr:row>
      <xdr:rowOff>152400</xdr:rowOff>
    </xdr:to>
    <xdr:sp macro="" textlink="">
      <xdr:nvSpPr>
        <xdr:cNvPr id="2084" name="Text Box 36">
          <a:extLst>
            <a:ext uri="{FF2B5EF4-FFF2-40B4-BE49-F238E27FC236}">
              <a16:creationId xmlns:a16="http://schemas.microsoft.com/office/drawing/2014/main" id="{00000000-0008-0000-0300-000024080000}"/>
            </a:ext>
          </a:extLst>
        </xdr:cNvPr>
        <xdr:cNvSpPr txBox="1">
          <a:spLocks noChangeArrowheads="1"/>
        </xdr:cNvSpPr>
      </xdr:nvSpPr>
      <xdr:spPr bwMode="auto">
        <a:xfrm>
          <a:off x="2400300" y="73152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30</xdr:col>
      <xdr:colOff>66675</xdr:colOff>
      <xdr:row>42</xdr:row>
      <xdr:rowOff>123825</xdr:rowOff>
    </xdr:from>
    <xdr:to>
      <xdr:col>31</xdr:col>
      <xdr:colOff>66675</xdr:colOff>
      <xdr:row>43</xdr:row>
      <xdr:rowOff>161925</xdr:rowOff>
    </xdr:to>
    <xdr:sp macro="" textlink="">
      <xdr:nvSpPr>
        <xdr:cNvPr id="2086" name="Text Box 38">
          <a:extLst>
            <a:ext uri="{FF2B5EF4-FFF2-40B4-BE49-F238E27FC236}">
              <a16:creationId xmlns:a16="http://schemas.microsoft.com/office/drawing/2014/main" id="{00000000-0008-0000-0300-000026080000}"/>
            </a:ext>
          </a:extLst>
        </xdr:cNvPr>
        <xdr:cNvSpPr txBox="1">
          <a:spLocks noChangeArrowheads="1"/>
        </xdr:cNvSpPr>
      </xdr:nvSpPr>
      <xdr:spPr bwMode="auto">
        <a:xfrm>
          <a:off x="6248400" y="73247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36</xdr:col>
      <xdr:colOff>95250</xdr:colOff>
      <xdr:row>42</xdr:row>
      <xdr:rowOff>123825</xdr:rowOff>
    </xdr:from>
    <xdr:to>
      <xdr:col>37</xdr:col>
      <xdr:colOff>57150</xdr:colOff>
      <xdr:row>43</xdr:row>
      <xdr:rowOff>161925</xdr:rowOff>
    </xdr:to>
    <xdr:sp macro="" textlink="">
      <xdr:nvSpPr>
        <xdr:cNvPr id="2087" name="Text Box 39">
          <a:extLst>
            <a:ext uri="{FF2B5EF4-FFF2-40B4-BE49-F238E27FC236}">
              <a16:creationId xmlns:a16="http://schemas.microsoft.com/office/drawing/2014/main" id="{00000000-0008-0000-0300-000027080000}"/>
            </a:ext>
          </a:extLst>
        </xdr:cNvPr>
        <xdr:cNvSpPr txBox="1">
          <a:spLocks noChangeArrowheads="1"/>
        </xdr:cNvSpPr>
      </xdr:nvSpPr>
      <xdr:spPr bwMode="auto">
        <a:xfrm>
          <a:off x="7362825" y="73247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46</xdr:col>
      <xdr:colOff>247650</xdr:colOff>
      <xdr:row>42</xdr:row>
      <xdr:rowOff>114300</xdr:rowOff>
    </xdr:from>
    <xdr:to>
      <xdr:col>47</xdr:col>
      <xdr:colOff>57150</xdr:colOff>
      <xdr:row>43</xdr:row>
      <xdr:rowOff>152400</xdr:rowOff>
    </xdr:to>
    <xdr:sp macro="" textlink="">
      <xdr:nvSpPr>
        <xdr:cNvPr id="2088" name="Text Box 40">
          <a:extLst>
            <a:ext uri="{FF2B5EF4-FFF2-40B4-BE49-F238E27FC236}">
              <a16:creationId xmlns:a16="http://schemas.microsoft.com/office/drawing/2014/main" id="{00000000-0008-0000-0300-000028080000}"/>
            </a:ext>
          </a:extLst>
        </xdr:cNvPr>
        <xdr:cNvSpPr txBox="1">
          <a:spLocks noChangeArrowheads="1"/>
        </xdr:cNvSpPr>
      </xdr:nvSpPr>
      <xdr:spPr bwMode="auto">
        <a:xfrm>
          <a:off x="9991725" y="73152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52</xdr:col>
      <xdr:colOff>85725</xdr:colOff>
      <xdr:row>42</xdr:row>
      <xdr:rowOff>123825</xdr:rowOff>
    </xdr:from>
    <xdr:to>
      <xdr:col>54</xdr:col>
      <xdr:colOff>0</xdr:colOff>
      <xdr:row>43</xdr:row>
      <xdr:rowOff>161925</xdr:rowOff>
    </xdr:to>
    <xdr:sp macro="" textlink="">
      <xdr:nvSpPr>
        <xdr:cNvPr id="2089" name="Text Box 41">
          <a:extLst>
            <a:ext uri="{FF2B5EF4-FFF2-40B4-BE49-F238E27FC236}">
              <a16:creationId xmlns:a16="http://schemas.microsoft.com/office/drawing/2014/main" id="{00000000-0008-0000-0300-000029080000}"/>
            </a:ext>
          </a:extLst>
        </xdr:cNvPr>
        <xdr:cNvSpPr txBox="1">
          <a:spLocks noChangeArrowheads="1"/>
        </xdr:cNvSpPr>
      </xdr:nvSpPr>
      <xdr:spPr bwMode="auto">
        <a:xfrm>
          <a:off x="11182350" y="73247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48</xdr:col>
      <xdr:colOff>123825</xdr:colOff>
      <xdr:row>35</xdr:row>
      <xdr:rowOff>209550</xdr:rowOff>
    </xdr:from>
    <xdr:to>
      <xdr:col>49</xdr:col>
      <xdr:colOff>66675</xdr:colOff>
      <xdr:row>36</xdr:row>
      <xdr:rowOff>133350</xdr:rowOff>
    </xdr:to>
    <xdr:sp macro="" textlink="">
      <xdr:nvSpPr>
        <xdr:cNvPr id="2123" name="Text Box 75">
          <a:extLst>
            <a:ext uri="{FF2B5EF4-FFF2-40B4-BE49-F238E27FC236}">
              <a16:creationId xmlns:a16="http://schemas.microsoft.com/office/drawing/2014/main" id="{00000000-0008-0000-0300-00004B080000}"/>
            </a:ext>
          </a:extLst>
        </xdr:cNvPr>
        <xdr:cNvSpPr txBox="1">
          <a:spLocks noChangeArrowheads="1"/>
        </xdr:cNvSpPr>
      </xdr:nvSpPr>
      <xdr:spPr bwMode="auto">
        <a:xfrm>
          <a:off x="10506075" y="6124575"/>
          <a:ext cx="66675"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5</xdr:col>
      <xdr:colOff>200025</xdr:colOff>
      <xdr:row>19</xdr:row>
      <xdr:rowOff>190500</xdr:rowOff>
    </xdr:from>
    <xdr:to>
      <xdr:col>6</xdr:col>
      <xdr:colOff>66675</xdr:colOff>
      <xdr:row>20</xdr:row>
      <xdr:rowOff>152400</xdr:rowOff>
    </xdr:to>
    <xdr:sp macro="" textlink="">
      <xdr:nvSpPr>
        <xdr:cNvPr id="2126" name="Text Box 78">
          <a:extLst>
            <a:ext uri="{FF2B5EF4-FFF2-40B4-BE49-F238E27FC236}">
              <a16:creationId xmlns:a16="http://schemas.microsoft.com/office/drawing/2014/main" id="{00000000-0008-0000-0300-00004E080000}"/>
            </a:ext>
          </a:extLst>
        </xdr:cNvPr>
        <xdr:cNvSpPr txBox="1">
          <a:spLocks noChangeArrowheads="1"/>
        </xdr:cNvSpPr>
      </xdr:nvSpPr>
      <xdr:spPr bwMode="auto">
        <a:xfrm>
          <a:off x="1295400" y="3171825"/>
          <a:ext cx="190500" cy="180975"/>
        </a:xfrm>
        <a:prstGeom prst="rect">
          <a:avLst/>
        </a:prstGeom>
        <a:no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twoCellAnchor>
    <xdr:from>
      <xdr:col>48</xdr:col>
      <xdr:colOff>123825</xdr:colOff>
      <xdr:row>35</xdr:row>
      <xdr:rowOff>209550</xdr:rowOff>
    </xdr:from>
    <xdr:to>
      <xdr:col>49</xdr:col>
      <xdr:colOff>66675</xdr:colOff>
      <xdr:row>36</xdr:row>
      <xdr:rowOff>133350</xdr:rowOff>
    </xdr:to>
    <xdr:sp macro="" textlink="">
      <xdr:nvSpPr>
        <xdr:cNvPr id="2127" name="Text Box 79">
          <a:extLst>
            <a:ext uri="{FF2B5EF4-FFF2-40B4-BE49-F238E27FC236}">
              <a16:creationId xmlns:a16="http://schemas.microsoft.com/office/drawing/2014/main" id="{00000000-0008-0000-0300-00004F080000}"/>
            </a:ext>
          </a:extLst>
        </xdr:cNvPr>
        <xdr:cNvSpPr txBox="1">
          <a:spLocks noChangeArrowheads="1"/>
        </xdr:cNvSpPr>
      </xdr:nvSpPr>
      <xdr:spPr bwMode="auto">
        <a:xfrm>
          <a:off x="10506075" y="6124575"/>
          <a:ext cx="66675"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63</xdr:col>
      <xdr:colOff>165100</xdr:colOff>
      <xdr:row>3</xdr:row>
      <xdr:rowOff>3175</xdr:rowOff>
    </xdr:from>
    <xdr:to>
      <xdr:col>64</xdr:col>
      <xdr:colOff>161925</xdr:colOff>
      <xdr:row>4</xdr:row>
      <xdr:rowOff>69850</xdr:rowOff>
    </xdr:to>
    <xdr:sp macro="" textlink="">
      <xdr:nvSpPr>
        <xdr:cNvPr id="2128" name="Oval 80">
          <a:extLst>
            <a:ext uri="{FF2B5EF4-FFF2-40B4-BE49-F238E27FC236}">
              <a16:creationId xmlns:a16="http://schemas.microsoft.com/office/drawing/2014/main" id="{00000000-0008-0000-0300-000050080000}"/>
            </a:ext>
          </a:extLst>
        </xdr:cNvPr>
        <xdr:cNvSpPr>
          <a:spLocks noChangeArrowheads="1"/>
        </xdr:cNvSpPr>
      </xdr:nvSpPr>
      <xdr:spPr bwMode="auto">
        <a:xfrm>
          <a:off x="13957300" y="485775"/>
          <a:ext cx="174625" cy="180975"/>
        </a:xfrm>
        <a:prstGeom prst="ellipse">
          <a:avLst/>
        </a:prstGeom>
        <a:noFill/>
        <a:ln w="9525">
          <a:solidFill>
            <a:srgbClr val="000000"/>
          </a:solidFill>
          <a:round/>
          <a:headEnd/>
          <a:tailEnd/>
        </a:ln>
      </xdr:spPr>
    </xdr:sp>
    <xdr:clientData/>
  </xdr:twoCellAnchor>
  <xdr:twoCellAnchor>
    <xdr:from>
      <xdr:col>64</xdr:col>
      <xdr:colOff>12700</xdr:colOff>
      <xdr:row>5</xdr:row>
      <xdr:rowOff>190500</xdr:rowOff>
    </xdr:from>
    <xdr:to>
      <xdr:col>65</xdr:col>
      <xdr:colOff>6350</xdr:colOff>
      <xdr:row>6</xdr:row>
      <xdr:rowOff>111125</xdr:rowOff>
    </xdr:to>
    <xdr:sp macro="" textlink="">
      <xdr:nvSpPr>
        <xdr:cNvPr id="2129" name="Oval 81">
          <a:extLst>
            <a:ext uri="{FF2B5EF4-FFF2-40B4-BE49-F238E27FC236}">
              <a16:creationId xmlns:a16="http://schemas.microsoft.com/office/drawing/2014/main" id="{00000000-0008-0000-0300-000051080000}"/>
            </a:ext>
          </a:extLst>
        </xdr:cNvPr>
        <xdr:cNvSpPr>
          <a:spLocks noChangeArrowheads="1"/>
        </xdr:cNvSpPr>
      </xdr:nvSpPr>
      <xdr:spPr bwMode="auto">
        <a:xfrm>
          <a:off x="13982700" y="901700"/>
          <a:ext cx="171450" cy="187325"/>
        </a:xfrm>
        <a:prstGeom prst="ellipse">
          <a:avLst/>
        </a:prstGeom>
        <a:noFill/>
        <a:ln w="9525">
          <a:solidFill>
            <a:srgbClr val="000000"/>
          </a:solidFill>
          <a:round/>
          <a:headEnd/>
          <a:tailEnd/>
        </a:ln>
      </xdr:spPr>
    </xdr:sp>
    <xdr:clientData/>
  </xdr:twoCellAnchor>
  <xdr:twoCellAnchor>
    <xdr:from>
      <xdr:col>64</xdr:col>
      <xdr:colOff>0</xdr:colOff>
      <xdr:row>10</xdr:row>
      <xdr:rowOff>0</xdr:rowOff>
    </xdr:from>
    <xdr:to>
      <xdr:col>64</xdr:col>
      <xdr:colOff>171450</xdr:colOff>
      <xdr:row>11</xdr:row>
      <xdr:rowOff>22225</xdr:rowOff>
    </xdr:to>
    <xdr:sp macro="" textlink="">
      <xdr:nvSpPr>
        <xdr:cNvPr id="48" name="Oval 81">
          <a:extLst>
            <a:ext uri="{FF2B5EF4-FFF2-40B4-BE49-F238E27FC236}">
              <a16:creationId xmlns:a16="http://schemas.microsoft.com/office/drawing/2014/main" id="{00000000-0008-0000-0300-000030000000}"/>
            </a:ext>
          </a:extLst>
        </xdr:cNvPr>
        <xdr:cNvSpPr>
          <a:spLocks noChangeArrowheads="1"/>
        </xdr:cNvSpPr>
      </xdr:nvSpPr>
      <xdr:spPr bwMode="auto">
        <a:xfrm>
          <a:off x="13970000" y="1333500"/>
          <a:ext cx="171450" cy="187325"/>
        </a:xfrm>
        <a:prstGeom prst="ellipse">
          <a:avLst/>
        </a:prstGeom>
        <a:noFill/>
        <a:ln w="9525">
          <a:solidFill>
            <a:srgbClr val="000000"/>
          </a:solidFill>
          <a:round/>
          <a:headEnd/>
          <a:tailEnd/>
        </a:ln>
      </xdr:spPr>
    </xdr:sp>
    <xdr:clientData/>
  </xdr:twoCellAnchor>
  <xdr:twoCellAnchor>
    <xdr:from>
      <xdr:col>65</xdr:col>
      <xdr:colOff>22411</xdr:colOff>
      <xdr:row>38</xdr:row>
      <xdr:rowOff>11206</xdr:rowOff>
    </xdr:from>
    <xdr:to>
      <xdr:col>66</xdr:col>
      <xdr:colOff>14567</xdr:colOff>
      <xdr:row>38</xdr:row>
      <xdr:rowOff>190313</xdr:rowOff>
    </xdr:to>
    <xdr:sp macro="" textlink="">
      <xdr:nvSpPr>
        <xdr:cNvPr id="49" name="Oval 81">
          <a:extLst>
            <a:ext uri="{FF2B5EF4-FFF2-40B4-BE49-F238E27FC236}">
              <a16:creationId xmlns:a16="http://schemas.microsoft.com/office/drawing/2014/main" id="{00000000-0008-0000-0300-000031000000}"/>
            </a:ext>
          </a:extLst>
        </xdr:cNvPr>
        <xdr:cNvSpPr>
          <a:spLocks noChangeArrowheads="1"/>
        </xdr:cNvSpPr>
      </xdr:nvSpPr>
      <xdr:spPr bwMode="auto">
        <a:xfrm>
          <a:off x="14052176" y="6510618"/>
          <a:ext cx="171450" cy="179107"/>
        </a:xfrm>
        <a:prstGeom prst="ellipse">
          <a:avLst/>
        </a:prstGeom>
        <a:noFill/>
        <a:ln w="9525">
          <a:solidFill>
            <a:srgbClr val="000000"/>
          </a:solidFill>
          <a:round/>
          <a:headEnd/>
          <a:tailEnd/>
        </a:ln>
      </xdr:spPr>
    </xdr:sp>
    <xdr:clientData/>
  </xdr:twoCellAnchor>
  <xdr:twoCellAnchor>
    <xdr:from>
      <xdr:col>65</xdr:col>
      <xdr:colOff>11206</xdr:colOff>
      <xdr:row>41</xdr:row>
      <xdr:rowOff>33617</xdr:rowOff>
    </xdr:from>
    <xdr:to>
      <xdr:col>66</xdr:col>
      <xdr:colOff>3362</xdr:colOff>
      <xdr:row>42</xdr:row>
      <xdr:rowOff>67048</xdr:rowOff>
    </xdr:to>
    <xdr:sp macro="" textlink="">
      <xdr:nvSpPr>
        <xdr:cNvPr id="50" name="Oval 81">
          <a:extLst>
            <a:ext uri="{FF2B5EF4-FFF2-40B4-BE49-F238E27FC236}">
              <a16:creationId xmlns:a16="http://schemas.microsoft.com/office/drawing/2014/main" id="{00000000-0008-0000-0300-000032000000}"/>
            </a:ext>
          </a:extLst>
        </xdr:cNvPr>
        <xdr:cNvSpPr>
          <a:spLocks noChangeArrowheads="1"/>
        </xdr:cNvSpPr>
      </xdr:nvSpPr>
      <xdr:spPr bwMode="auto">
        <a:xfrm>
          <a:off x="14040971" y="7082117"/>
          <a:ext cx="171450" cy="179107"/>
        </a:xfrm>
        <a:prstGeom prst="ellipse">
          <a:avLst/>
        </a:prstGeom>
        <a:noFill/>
        <a:ln w="9525">
          <a:solidFill>
            <a:srgbClr val="000000"/>
          </a:solidFill>
          <a:round/>
          <a:headEnd/>
          <a:tailEnd/>
        </a:ln>
      </xdr:spPr>
    </xdr:sp>
    <xdr:clientData/>
  </xdr:twoCellAnchor>
  <xdr:twoCellAnchor>
    <xdr:from>
      <xdr:col>26</xdr:col>
      <xdr:colOff>114300</xdr:colOff>
      <xdr:row>38</xdr:row>
      <xdr:rowOff>57150</xdr:rowOff>
    </xdr:from>
    <xdr:to>
      <xdr:col>27</xdr:col>
      <xdr:colOff>57150</xdr:colOff>
      <xdr:row>39</xdr:row>
      <xdr:rowOff>161925</xdr:rowOff>
    </xdr:to>
    <xdr:sp macro="" textlink="">
      <xdr:nvSpPr>
        <xdr:cNvPr id="2" name="Text Box 30">
          <a:extLst>
            <a:ext uri="{FF2B5EF4-FFF2-40B4-BE49-F238E27FC236}">
              <a16:creationId xmlns:a16="http://schemas.microsoft.com/office/drawing/2014/main" id="{6139B117-11B6-497D-B42B-E7D0D06C7F9C}"/>
            </a:ext>
          </a:extLst>
        </xdr:cNvPr>
        <xdr:cNvSpPr txBox="1">
          <a:spLocks noChangeArrowheads="1"/>
        </xdr:cNvSpPr>
      </xdr:nvSpPr>
      <xdr:spPr bwMode="auto">
        <a:xfrm>
          <a:off x="5667375" y="64865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32</xdr:col>
      <xdr:colOff>247650</xdr:colOff>
      <xdr:row>35</xdr:row>
      <xdr:rowOff>0</xdr:rowOff>
    </xdr:from>
    <xdr:to>
      <xdr:col>34</xdr:col>
      <xdr:colOff>38100</xdr:colOff>
      <xdr:row>35</xdr:row>
      <xdr:rowOff>180975</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6924675" y="59150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32</xdr:col>
      <xdr:colOff>133350</xdr:colOff>
      <xdr:row>36</xdr:row>
      <xdr:rowOff>9525</xdr:rowOff>
    </xdr:from>
    <xdr:to>
      <xdr:col>34</xdr:col>
      <xdr:colOff>47625</xdr:colOff>
      <xdr:row>36</xdr:row>
      <xdr:rowOff>161925</xdr:rowOff>
    </xdr:to>
    <xdr:sp macro="" textlink="">
      <xdr:nvSpPr>
        <xdr:cNvPr id="3" name="Text Box 2">
          <a:extLst>
            <a:ext uri="{FF2B5EF4-FFF2-40B4-BE49-F238E27FC236}">
              <a16:creationId xmlns:a16="http://schemas.microsoft.com/office/drawing/2014/main" id="{00000000-0008-0000-0400-000003000000}"/>
            </a:ext>
          </a:extLst>
        </xdr:cNvPr>
        <xdr:cNvSpPr txBox="1">
          <a:spLocks noChangeArrowheads="1"/>
        </xdr:cNvSpPr>
      </xdr:nvSpPr>
      <xdr:spPr bwMode="auto">
        <a:xfrm>
          <a:off x="6810375" y="6181725"/>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55</xdr:col>
      <xdr:colOff>85725</xdr:colOff>
      <xdr:row>35</xdr:row>
      <xdr:rowOff>0</xdr:rowOff>
    </xdr:from>
    <xdr:to>
      <xdr:col>56</xdr:col>
      <xdr:colOff>9525</xdr:colOff>
      <xdr:row>35</xdr:row>
      <xdr:rowOff>180975</xdr:rowOff>
    </xdr:to>
    <xdr:sp macro="" textlink="">
      <xdr:nvSpPr>
        <xdr:cNvPr id="4" name="Text Box 3">
          <a:extLst>
            <a:ext uri="{FF2B5EF4-FFF2-40B4-BE49-F238E27FC236}">
              <a16:creationId xmlns:a16="http://schemas.microsoft.com/office/drawing/2014/main" id="{00000000-0008-0000-0400-000004000000}"/>
            </a:ext>
          </a:extLst>
        </xdr:cNvPr>
        <xdr:cNvSpPr txBox="1">
          <a:spLocks noChangeArrowheads="1"/>
        </xdr:cNvSpPr>
      </xdr:nvSpPr>
      <xdr:spPr bwMode="auto">
        <a:xfrm>
          <a:off x="11544300" y="59150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55</xdr:col>
      <xdr:colOff>0</xdr:colOff>
      <xdr:row>36</xdr:row>
      <xdr:rowOff>0</xdr:rowOff>
    </xdr:from>
    <xdr:to>
      <xdr:col>57</xdr:col>
      <xdr:colOff>28575</xdr:colOff>
      <xdr:row>36</xdr:row>
      <xdr:rowOff>152400</xdr:rowOff>
    </xdr:to>
    <xdr:sp macro="" textlink="">
      <xdr:nvSpPr>
        <xdr:cNvPr id="5" name="Text Box 4">
          <a:extLst>
            <a:ext uri="{FF2B5EF4-FFF2-40B4-BE49-F238E27FC236}">
              <a16:creationId xmlns:a16="http://schemas.microsoft.com/office/drawing/2014/main" id="{00000000-0008-0000-0400-000005000000}"/>
            </a:ext>
          </a:extLst>
        </xdr:cNvPr>
        <xdr:cNvSpPr txBox="1">
          <a:spLocks noChangeArrowheads="1"/>
        </xdr:cNvSpPr>
      </xdr:nvSpPr>
      <xdr:spPr bwMode="auto">
        <a:xfrm>
          <a:off x="11458575" y="6172200"/>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59</xdr:col>
      <xdr:colOff>219075</xdr:colOff>
      <xdr:row>34</xdr:row>
      <xdr:rowOff>171450</xdr:rowOff>
    </xdr:from>
    <xdr:to>
      <xdr:col>61</xdr:col>
      <xdr:colOff>9525</xdr:colOff>
      <xdr:row>35</xdr:row>
      <xdr:rowOff>171450</xdr:rowOff>
    </xdr:to>
    <xdr:sp macro="" textlink="">
      <xdr:nvSpPr>
        <xdr:cNvPr id="6" name="Text Box 5">
          <a:extLst>
            <a:ext uri="{FF2B5EF4-FFF2-40B4-BE49-F238E27FC236}">
              <a16:creationId xmlns:a16="http://schemas.microsoft.com/office/drawing/2014/main" id="{00000000-0008-0000-0400-000006000000}"/>
            </a:ext>
          </a:extLst>
        </xdr:cNvPr>
        <xdr:cNvSpPr txBox="1">
          <a:spLocks noChangeArrowheads="1"/>
        </xdr:cNvSpPr>
      </xdr:nvSpPr>
      <xdr:spPr bwMode="auto">
        <a:xfrm>
          <a:off x="13087350" y="5905500"/>
          <a:ext cx="20955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59</xdr:col>
      <xdr:colOff>133350</xdr:colOff>
      <xdr:row>36</xdr:row>
      <xdr:rowOff>0</xdr:rowOff>
    </xdr:from>
    <xdr:to>
      <xdr:col>61</xdr:col>
      <xdr:colOff>47625</xdr:colOff>
      <xdr:row>36</xdr:row>
      <xdr:rowOff>152400</xdr:rowOff>
    </xdr:to>
    <xdr:sp macro="" textlink="">
      <xdr:nvSpPr>
        <xdr:cNvPr id="7" name="Text Box 6">
          <a:extLst>
            <a:ext uri="{FF2B5EF4-FFF2-40B4-BE49-F238E27FC236}">
              <a16:creationId xmlns:a16="http://schemas.microsoft.com/office/drawing/2014/main" id="{00000000-0008-0000-0400-000007000000}"/>
            </a:ext>
          </a:extLst>
        </xdr:cNvPr>
        <xdr:cNvSpPr txBox="1">
          <a:spLocks noChangeArrowheads="1"/>
        </xdr:cNvSpPr>
      </xdr:nvSpPr>
      <xdr:spPr bwMode="auto">
        <a:xfrm>
          <a:off x="13001625" y="6172200"/>
          <a:ext cx="33337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55</xdr:col>
      <xdr:colOff>9525</xdr:colOff>
      <xdr:row>38</xdr:row>
      <xdr:rowOff>0</xdr:rowOff>
    </xdr:from>
    <xdr:to>
      <xdr:col>57</xdr:col>
      <xdr:colOff>38100</xdr:colOff>
      <xdr:row>38</xdr:row>
      <xdr:rowOff>152400</xdr:rowOff>
    </xdr:to>
    <xdr:sp macro="" textlink="">
      <xdr:nvSpPr>
        <xdr:cNvPr id="8" name="Text Box 7">
          <a:extLst>
            <a:ext uri="{FF2B5EF4-FFF2-40B4-BE49-F238E27FC236}">
              <a16:creationId xmlns:a16="http://schemas.microsoft.com/office/drawing/2014/main" id="{00000000-0008-0000-0400-000008000000}"/>
            </a:ext>
          </a:extLst>
        </xdr:cNvPr>
        <xdr:cNvSpPr txBox="1">
          <a:spLocks noChangeArrowheads="1"/>
        </xdr:cNvSpPr>
      </xdr:nvSpPr>
      <xdr:spPr bwMode="auto">
        <a:xfrm>
          <a:off x="11468100" y="6505575"/>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55</xdr:col>
      <xdr:colOff>19050</xdr:colOff>
      <xdr:row>38</xdr:row>
      <xdr:rowOff>238125</xdr:rowOff>
    </xdr:from>
    <xdr:to>
      <xdr:col>57</xdr:col>
      <xdr:colOff>47625</xdr:colOff>
      <xdr:row>39</xdr:row>
      <xdr:rowOff>142875</xdr:rowOff>
    </xdr:to>
    <xdr:sp macro="" textlink="">
      <xdr:nvSpPr>
        <xdr:cNvPr id="9" name="Text Box 8">
          <a:extLst>
            <a:ext uri="{FF2B5EF4-FFF2-40B4-BE49-F238E27FC236}">
              <a16:creationId xmlns:a16="http://schemas.microsoft.com/office/drawing/2014/main" id="{00000000-0008-0000-0400-000009000000}"/>
            </a:ext>
          </a:extLst>
        </xdr:cNvPr>
        <xdr:cNvSpPr txBox="1">
          <a:spLocks noChangeArrowheads="1"/>
        </xdr:cNvSpPr>
      </xdr:nvSpPr>
      <xdr:spPr bwMode="auto">
        <a:xfrm>
          <a:off x="11477625" y="6743700"/>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59</xdr:col>
      <xdr:colOff>85725</xdr:colOff>
      <xdr:row>38</xdr:row>
      <xdr:rowOff>9525</xdr:rowOff>
    </xdr:from>
    <xdr:to>
      <xdr:col>61</xdr:col>
      <xdr:colOff>0</xdr:colOff>
      <xdr:row>38</xdr:row>
      <xdr:rowOff>161925</xdr:rowOff>
    </xdr:to>
    <xdr:sp macro="" textlink="">
      <xdr:nvSpPr>
        <xdr:cNvPr id="10" name="Text Box 9">
          <a:extLst>
            <a:ext uri="{FF2B5EF4-FFF2-40B4-BE49-F238E27FC236}">
              <a16:creationId xmlns:a16="http://schemas.microsoft.com/office/drawing/2014/main" id="{00000000-0008-0000-0400-00000A000000}"/>
            </a:ext>
          </a:extLst>
        </xdr:cNvPr>
        <xdr:cNvSpPr txBox="1">
          <a:spLocks noChangeArrowheads="1"/>
        </xdr:cNvSpPr>
      </xdr:nvSpPr>
      <xdr:spPr bwMode="auto">
        <a:xfrm>
          <a:off x="12954000" y="6515100"/>
          <a:ext cx="33337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59</xdr:col>
      <xdr:colOff>76200</xdr:colOff>
      <xdr:row>38</xdr:row>
      <xdr:rowOff>238125</xdr:rowOff>
    </xdr:from>
    <xdr:to>
      <xdr:col>60</xdr:col>
      <xdr:colOff>142875</xdr:colOff>
      <xdr:row>39</xdr:row>
      <xdr:rowOff>142875</xdr:rowOff>
    </xdr:to>
    <xdr:sp macro="" textlink="">
      <xdr:nvSpPr>
        <xdr:cNvPr id="11" name="Text Box 10">
          <a:extLst>
            <a:ext uri="{FF2B5EF4-FFF2-40B4-BE49-F238E27FC236}">
              <a16:creationId xmlns:a16="http://schemas.microsoft.com/office/drawing/2014/main" id="{00000000-0008-0000-0400-00000B000000}"/>
            </a:ext>
          </a:extLst>
        </xdr:cNvPr>
        <xdr:cNvSpPr txBox="1">
          <a:spLocks noChangeArrowheads="1"/>
        </xdr:cNvSpPr>
      </xdr:nvSpPr>
      <xdr:spPr bwMode="auto">
        <a:xfrm>
          <a:off x="12944475" y="6743700"/>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32</xdr:col>
      <xdr:colOff>257175</xdr:colOff>
      <xdr:row>20</xdr:row>
      <xdr:rowOff>9525</xdr:rowOff>
    </xdr:from>
    <xdr:to>
      <xdr:col>34</xdr:col>
      <xdr:colOff>47625</xdr:colOff>
      <xdr:row>21</xdr:row>
      <xdr:rowOff>9525</xdr:rowOff>
    </xdr:to>
    <xdr:sp macro="" textlink="">
      <xdr:nvSpPr>
        <xdr:cNvPr id="12" name="Text Box 11">
          <a:extLst>
            <a:ext uri="{FF2B5EF4-FFF2-40B4-BE49-F238E27FC236}">
              <a16:creationId xmlns:a16="http://schemas.microsoft.com/office/drawing/2014/main" id="{00000000-0008-0000-0400-00000C000000}"/>
            </a:ext>
          </a:extLst>
        </xdr:cNvPr>
        <xdr:cNvSpPr txBox="1">
          <a:spLocks noChangeArrowheads="1"/>
        </xdr:cNvSpPr>
      </xdr:nvSpPr>
      <xdr:spPr bwMode="auto">
        <a:xfrm>
          <a:off x="6934200" y="32099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23</xdr:col>
      <xdr:colOff>114300</xdr:colOff>
      <xdr:row>19</xdr:row>
      <xdr:rowOff>209550</xdr:rowOff>
    </xdr:from>
    <xdr:to>
      <xdr:col>25</xdr:col>
      <xdr:colOff>28575</xdr:colOff>
      <xdr:row>20</xdr:row>
      <xdr:rowOff>171450</xdr:rowOff>
    </xdr:to>
    <xdr:sp macro="" textlink="">
      <xdr:nvSpPr>
        <xdr:cNvPr id="13" name="Text Box 12">
          <a:extLst>
            <a:ext uri="{FF2B5EF4-FFF2-40B4-BE49-F238E27FC236}">
              <a16:creationId xmlns:a16="http://schemas.microsoft.com/office/drawing/2014/main" id="{00000000-0008-0000-0400-00000D000000}"/>
            </a:ext>
          </a:extLst>
        </xdr:cNvPr>
        <xdr:cNvSpPr txBox="1">
          <a:spLocks noChangeArrowheads="1"/>
        </xdr:cNvSpPr>
      </xdr:nvSpPr>
      <xdr:spPr bwMode="auto">
        <a:xfrm>
          <a:off x="5200650" y="31908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9</xdr:col>
      <xdr:colOff>142875</xdr:colOff>
      <xdr:row>20</xdr:row>
      <xdr:rowOff>0</xdr:rowOff>
    </xdr:from>
    <xdr:to>
      <xdr:col>10</xdr:col>
      <xdr:colOff>47625</xdr:colOff>
      <xdr:row>21</xdr:row>
      <xdr:rowOff>0</xdr:rowOff>
    </xdr:to>
    <xdr:sp macro="" textlink="">
      <xdr:nvSpPr>
        <xdr:cNvPr id="14" name="Text Box 13">
          <a:extLst>
            <a:ext uri="{FF2B5EF4-FFF2-40B4-BE49-F238E27FC236}">
              <a16:creationId xmlns:a16="http://schemas.microsoft.com/office/drawing/2014/main" id="{00000000-0008-0000-0400-00000E000000}"/>
            </a:ext>
          </a:extLst>
        </xdr:cNvPr>
        <xdr:cNvSpPr txBox="1">
          <a:spLocks noChangeArrowheads="1"/>
        </xdr:cNvSpPr>
      </xdr:nvSpPr>
      <xdr:spPr bwMode="auto">
        <a:xfrm>
          <a:off x="2381250" y="32004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16</xdr:col>
      <xdr:colOff>104775</xdr:colOff>
      <xdr:row>19</xdr:row>
      <xdr:rowOff>209550</xdr:rowOff>
    </xdr:from>
    <xdr:to>
      <xdr:col>17</xdr:col>
      <xdr:colOff>28575</xdr:colOff>
      <xdr:row>20</xdr:row>
      <xdr:rowOff>171450</xdr:rowOff>
    </xdr:to>
    <xdr:sp macro="" textlink="">
      <xdr:nvSpPr>
        <xdr:cNvPr id="15" name="Text Box 14">
          <a:extLst>
            <a:ext uri="{FF2B5EF4-FFF2-40B4-BE49-F238E27FC236}">
              <a16:creationId xmlns:a16="http://schemas.microsoft.com/office/drawing/2014/main" id="{00000000-0008-0000-0400-00000F000000}"/>
            </a:ext>
          </a:extLst>
        </xdr:cNvPr>
        <xdr:cNvSpPr txBox="1">
          <a:spLocks noChangeArrowheads="1"/>
        </xdr:cNvSpPr>
      </xdr:nvSpPr>
      <xdr:spPr bwMode="auto">
        <a:xfrm>
          <a:off x="3790950" y="31908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39</xdr:col>
      <xdr:colOff>476250</xdr:colOff>
      <xdr:row>19</xdr:row>
      <xdr:rowOff>200025</xdr:rowOff>
    </xdr:from>
    <xdr:to>
      <xdr:col>40</xdr:col>
      <xdr:colOff>38100</xdr:colOff>
      <xdr:row>20</xdr:row>
      <xdr:rowOff>161925</xdr:rowOff>
    </xdr:to>
    <xdr:sp macro="" textlink="">
      <xdr:nvSpPr>
        <xdr:cNvPr id="16" name="Text Box 15">
          <a:extLst>
            <a:ext uri="{FF2B5EF4-FFF2-40B4-BE49-F238E27FC236}">
              <a16:creationId xmlns:a16="http://schemas.microsoft.com/office/drawing/2014/main" id="{00000000-0008-0000-0400-000010000000}"/>
            </a:ext>
          </a:extLst>
        </xdr:cNvPr>
        <xdr:cNvSpPr txBox="1">
          <a:spLocks noChangeArrowheads="1"/>
        </xdr:cNvSpPr>
      </xdr:nvSpPr>
      <xdr:spPr bwMode="auto">
        <a:xfrm>
          <a:off x="8448675" y="318135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46</xdr:col>
      <xdr:colOff>247650</xdr:colOff>
      <xdr:row>19</xdr:row>
      <xdr:rowOff>209550</xdr:rowOff>
    </xdr:from>
    <xdr:to>
      <xdr:col>47</xdr:col>
      <xdr:colOff>57150</xdr:colOff>
      <xdr:row>20</xdr:row>
      <xdr:rowOff>171450</xdr:rowOff>
    </xdr:to>
    <xdr:sp macro="" textlink="">
      <xdr:nvSpPr>
        <xdr:cNvPr id="17" name="Text Box 16">
          <a:extLst>
            <a:ext uri="{FF2B5EF4-FFF2-40B4-BE49-F238E27FC236}">
              <a16:creationId xmlns:a16="http://schemas.microsoft.com/office/drawing/2014/main" id="{00000000-0008-0000-0400-000011000000}"/>
            </a:ext>
          </a:extLst>
        </xdr:cNvPr>
        <xdr:cNvSpPr txBox="1">
          <a:spLocks noChangeArrowheads="1"/>
        </xdr:cNvSpPr>
      </xdr:nvSpPr>
      <xdr:spPr bwMode="auto">
        <a:xfrm>
          <a:off x="9991725" y="31908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55</xdr:col>
      <xdr:colOff>123825</xdr:colOff>
      <xdr:row>19</xdr:row>
      <xdr:rowOff>209550</xdr:rowOff>
    </xdr:from>
    <xdr:to>
      <xdr:col>57</xdr:col>
      <xdr:colOff>28575</xdr:colOff>
      <xdr:row>20</xdr:row>
      <xdr:rowOff>171450</xdr:rowOff>
    </xdr:to>
    <xdr:sp macro="" textlink="">
      <xdr:nvSpPr>
        <xdr:cNvPr id="18" name="Text Box 17">
          <a:extLst>
            <a:ext uri="{FF2B5EF4-FFF2-40B4-BE49-F238E27FC236}">
              <a16:creationId xmlns:a16="http://schemas.microsoft.com/office/drawing/2014/main" id="{00000000-0008-0000-0400-000012000000}"/>
            </a:ext>
          </a:extLst>
        </xdr:cNvPr>
        <xdr:cNvSpPr txBox="1">
          <a:spLocks noChangeArrowheads="1"/>
        </xdr:cNvSpPr>
      </xdr:nvSpPr>
      <xdr:spPr bwMode="auto">
        <a:xfrm>
          <a:off x="11582400" y="31908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60</xdr:col>
      <xdr:colOff>0</xdr:colOff>
      <xdr:row>19</xdr:row>
      <xdr:rowOff>209550</xdr:rowOff>
    </xdr:from>
    <xdr:to>
      <xdr:col>61</xdr:col>
      <xdr:colOff>38100</xdr:colOff>
      <xdr:row>20</xdr:row>
      <xdr:rowOff>171450</xdr:rowOff>
    </xdr:to>
    <xdr:sp macro="" textlink="">
      <xdr:nvSpPr>
        <xdr:cNvPr id="19" name="Text Box 18">
          <a:extLst>
            <a:ext uri="{FF2B5EF4-FFF2-40B4-BE49-F238E27FC236}">
              <a16:creationId xmlns:a16="http://schemas.microsoft.com/office/drawing/2014/main" id="{00000000-0008-0000-0400-000013000000}"/>
            </a:ext>
          </a:extLst>
        </xdr:cNvPr>
        <xdr:cNvSpPr txBox="1">
          <a:spLocks noChangeArrowheads="1"/>
        </xdr:cNvSpPr>
      </xdr:nvSpPr>
      <xdr:spPr bwMode="auto">
        <a:xfrm>
          <a:off x="13115925" y="3190875"/>
          <a:ext cx="20955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xdr:col>
      <xdr:colOff>200025</xdr:colOff>
      <xdr:row>19</xdr:row>
      <xdr:rowOff>190500</xdr:rowOff>
    </xdr:from>
    <xdr:to>
      <xdr:col>6</xdr:col>
      <xdr:colOff>66675</xdr:colOff>
      <xdr:row>20</xdr:row>
      <xdr:rowOff>152400</xdr:rowOff>
    </xdr:to>
    <xdr:sp macro="" textlink="">
      <xdr:nvSpPr>
        <xdr:cNvPr id="20" name="Text Box 19">
          <a:extLst>
            <a:ext uri="{FF2B5EF4-FFF2-40B4-BE49-F238E27FC236}">
              <a16:creationId xmlns:a16="http://schemas.microsoft.com/office/drawing/2014/main" id="{00000000-0008-0000-0400-000014000000}"/>
            </a:ext>
          </a:extLst>
        </xdr:cNvPr>
        <xdr:cNvSpPr txBox="1">
          <a:spLocks noChangeArrowheads="1"/>
        </xdr:cNvSpPr>
      </xdr:nvSpPr>
      <xdr:spPr bwMode="auto">
        <a:xfrm>
          <a:off x="1295400" y="31718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10</xdr:col>
      <xdr:colOff>171450</xdr:colOff>
      <xdr:row>19</xdr:row>
      <xdr:rowOff>190500</xdr:rowOff>
    </xdr:from>
    <xdr:to>
      <xdr:col>11</xdr:col>
      <xdr:colOff>57150</xdr:colOff>
      <xdr:row>20</xdr:row>
      <xdr:rowOff>152400</xdr:rowOff>
    </xdr:to>
    <xdr:sp macro="" textlink="">
      <xdr:nvSpPr>
        <xdr:cNvPr id="21" name="Text Box 20">
          <a:extLst>
            <a:ext uri="{FF2B5EF4-FFF2-40B4-BE49-F238E27FC236}">
              <a16:creationId xmlns:a16="http://schemas.microsoft.com/office/drawing/2014/main" id="{00000000-0008-0000-0400-000015000000}"/>
            </a:ext>
          </a:extLst>
        </xdr:cNvPr>
        <xdr:cNvSpPr txBox="1">
          <a:spLocks noChangeArrowheads="1"/>
        </xdr:cNvSpPr>
      </xdr:nvSpPr>
      <xdr:spPr bwMode="auto">
        <a:xfrm>
          <a:off x="2695575" y="31718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18</xdr:col>
      <xdr:colOff>142875</xdr:colOff>
      <xdr:row>19</xdr:row>
      <xdr:rowOff>190500</xdr:rowOff>
    </xdr:from>
    <xdr:to>
      <xdr:col>20</xdr:col>
      <xdr:colOff>47625</xdr:colOff>
      <xdr:row>20</xdr:row>
      <xdr:rowOff>152400</xdr:rowOff>
    </xdr:to>
    <xdr:sp macro="" textlink="">
      <xdr:nvSpPr>
        <xdr:cNvPr id="22" name="Text Box 21">
          <a:extLst>
            <a:ext uri="{FF2B5EF4-FFF2-40B4-BE49-F238E27FC236}">
              <a16:creationId xmlns:a16="http://schemas.microsoft.com/office/drawing/2014/main" id="{00000000-0008-0000-0400-000016000000}"/>
            </a:ext>
          </a:extLst>
        </xdr:cNvPr>
        <xdr:cNvSpPr txBox="1">
          <a:spLocks noChangeArrowheads="1"/>
        </xdr:cNvSpPr>
      </xdr:nvSpPr>
      <xdr:spPr bwMode="auto">
        <a:xfrm>
          <a:off x="4133850" y="31718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26</xdr:col>
      <xdr:colOff>114300</xdr:colOff>
      <xdr:row>19</xdr:row>
      <xdr:rowOff>190500</xdr:rowOff>
    </xdr:from>
    <xdr:to>
      <xdr:col>27</xdr:col>
      <xdr:colOff>57150</xdr:colOff>
      <xdr:row>20</xdr:row>
      <xdr:rowOff>152400</xdr:rowOff>
    </xdr:to>
    <xdr:sp macro="" textlink="">
      <xdr:nvSpPr>
        <xdr:cNvPr id="23" name="Text Box 22">
          <a:extLst>
            <a:ext uri="{FF2B5EF4-FFF2-40B4-BE49-F238E27FC236}">
              <a16:creationId xmlns:a16="http://schemas.microsoft.com/office/drawing/2014/main" id="{00000000-0008-0000-0400-000017000000}"/>
            </a:ext>
          </a:extLst>
        </xdr:cNvPr>
        <xdr:cNvSpPr txBox="1">
          <a:spLocks noChangeArrowheads="1"/>
        </xdr:cNvSpPr>
      </xdr:nvSpPr>
      <xdr:spPr bwMode="auto">
        <a:xfrm>
          <a:off x="5667375" y="31718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36</xdr:col>
      <xdr:colOff>95250</xdr:colOff>
      <xdr:row>19</xdr:row>
      <xdr:rowOff>180975</xdr:rowOff>
    </xdr:from>
    <xdr:to>
      <xdr:col>37</xdr:col>
      <xdr:colOff>57150</xdr:colOff>
      <xdr:row>20</xdr:row>
      <xdr:rowOff>142875</xdr:rowOff>
    </xdr:to>
    <xdr:sp macro="" textlink="">
      <xdr:nvSpPr>
        <xdr:cNvPr id="24" name="Text Box 23">
          <a:extLst>
            <a:ext uri="{FF2B5EF4-FFF2-40B4-BE49-F238E27FC236}">
              <a16:creationId xmlns:a16="http://schemas.microsoft.com/office/drawing/2014/main" id="{00000000-0008-0000-0400-000018000000}"/>
            </a:ext>
          </a:extLst>
        </xdr:cNvPr>
        <xdr:cNvSpPr txBox="1">
          <a:spLocks noChangeArrowheads="1"/>
        </xdr:cNvSpPr>
      </xdr:nvSpPr>
      <xdr:spPr bwMode="auto">
        <a:xfrm>
          <a:off x="7362825" y="31623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40</xdr:col>
      <xdr:colOff>171450</xdr:colOff>
      <xdr:row>19</xdr:row>
      <xdr:rowOff>190500</xdr:rowOff>
    </xdr:from>
    <xdr:to>
      <xdr:col>41</xdr:col>
      <xdr:colOff>38100</xdr:colOff>
      <xdr:row>20</xdr:row>
      <xdr:rowOff>152400</xdr:rowOff>
    </xdr:to>
    <xdr:sp macro="" textlink="">
      <xdr:nvSpPr>
        <xdr:cNvPr id="25" name="Text Box 24">
          <a:extLst>
            <a:ext uri="{FF2B5EF4-FFF2-40B4-BE49-F238E27FC236}">
              <a16:creationId xmlns:a16="http://schemas.microsoft.com/office/drawing/2014/main" id="{00000000-0008-0000-0400-000019000000}"/>
            </a:ext>
          </a:extLst>
        </xdr:cNvPr>
        <xdr:cNvSpPr txBox="1">
          <a:spLocks noChangeArrowheads="1"/>
        </xdr:cNvSpPr>
      </xdr:nvSpPr>
      <xdr:spPr bwMode="auto">
        <a:xfrm>
          <a:off x="8772525" y="31718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47</xdr:col>
      <xdr:colOff>257175</xdr:colOff>
      <xdr:row>19</xdr:row>
      <xdr:rowOff>180975</xdr:rowOff>
    </xdr:from>
    <xdr:to>
      <xdr:col>49</xdr:col>
      <xdr:colOff>66675</xdr:colOff>
      <xdr:row>20</xdr:row>
      <xdr:rowOff>142875</xdr:rowOff>
    </xdr:to>
    <xdr:sp macro="" textlink="">
      <xdr:nvSpPr>
        <xdr:cNvPr id="26" name="Text Box 25">
          <a:extLst>
            <a:ext uri="{FF2B5EF4-FFF2-40B4-BE49-F238E27FC236}">
              <a16:creationId xmlns:a16="http://schemas.microsoft.com/office/drawing/2014/main" id="{00000000-0008-0000-0400-00001A000000}"/>
            </a:ext>
          </a:extLst>
        </xdr:cNvPr>
        <xdr:cNvSpPr txBox="1">
          <a:spLocks noChangeArrowheads="1"/>
        </xdr:cNvSpPr>
      </xdr:nvSpPr>
      <xdr:spPr bwMode="auto">
        <a:xfrm>
          <a:off x="10382250" y="31623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32</xdr:col>
      <xdr:colOff>171450</xdr:colOff>
      <xdr:row>37</xdr:row>
      <xdr:rowOff>66675</xdr:rowOff>
    </xdr:from>
    <xdr:to>
      <xdr:col>34</xdr:col>
      <xdr:colOff>85725</xdr:colOff>
      <xdr:row>38</xdr:row>
      <xdr:rowOff>142875</xdr:rowOff>
    </xdr:to>
    <xdr:sp macro="" textlink="">
      <xdr:nvSpPr>
        <xdr:cNvPr id="28" name="Text Box 27">
          <a:extLst>
            <a:ext uri="{FF2B5EF4-FFF2-40B4-BE49-F238E27FC236}">
              <a16:creationId xmlns:a16="http://schemas.microsoft.com/office/drawing/2014/main" id="{00000000-0008-0000-0400-00001C000000}"/>
            </a:ext>
          </a:extLst>
        </xdr:cNvPr>
        <xdr:cNvSpPr txBox="1">
          <a:spLocks noChangeArrowheads="1"/>
        </xdr:cNvSpPr>
      </xdr:nvSpPr>
      <xdr:spPr bwMode="auto">
        <a:xfrm>
          <a:off x="6848475" y="6496050"/>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32</xdr:col>
      <xdr:colOff>161925</xdr:colOff>
      <xdr:row>38</xdr:row>
      <xdr:rowOff>238125</xdr:rowOff>
    </xdr:from>
    <xdr:to>
      <xdr:col>34</xdr:col>
      <xdr:colOff>76200</xdr:colOff>
      <xdr:row>39</xdr:row>
      <xdr:rowOff>142875</xdr:rowOff>
    </xdr:to>
    <xdr:sp macro="" textlink="">
      <xdr:nvSpPr>
        <xdr:cNvPr id="29" name="Text Box 28">
          <a:extLst>
            <a:ext uri="{FF2B5EF4-FFF2-40B4-BE49-F238E27FC236}">
              <a16:creationId xmlns:a16="http://schemas.microsoft.com/office/drawing/2014/main" id="{00000000-0008-0000-0400-00001D000000}"/>
            </a:ext>
          </a:extLst>
        </xdr:cNvPr>
        <xdr:cNvSpPr txBox="1">
          <a:spLocks noChangeArrowheads="1"/>
        </xdr:cNvSpPr>
      </xdr:nvSpPr>
      <xdr:spPr bwMode="auto">
        <a:xfrm>
          <a:off x="6838950" y="6743700"/>
          <a:ext cx="31432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26</xdr:col>
      <xdr:colOff>114300</xdr:colOff>
      <xdr:row>37</xdr:row>
      <xdr:rowOff>57150</xdr:rowOff>
    </xdr:from>
    <xdr:to>
      <xdr:col>27</xdr:col>
      <xdr:colOff>57150</xdr:colOff>
      <xdr:row>38</xdr:row>
      <xdr:rowOff>161925</xdr:rowOff>
    </xdr:to>
    <xdr:sp macro="" textlink="">
      <xdr:nvSpPr>
        <xdr:cNvPr id="30" name="Text Box 29">
          <a:extLst>
            <a:ext uri="{FF2B5EF4-FFF2-40B4-BE49-F238E27FC236}">
              <a16:creationId xmlns:a16="http://schemas.microsoft.com/office/drawing/2014/main" id="{00000000-0008-0000-0400-00001E000000}"/>
            </a:ext>
          </a:extLst>
        </xdr:cNvPr>
        <xdr:cNvSpPr txBox="1">
          <a:spLocks noChangeArrowheads="1"/>
        </xdr:cNvSpPr>
      </xdr:nvSpPr>
      <xdr:spPr bwMode="auto">
        <a:xfrm>
          <a:off x="5667375" y="64865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47</xdr:col>
      <xdr:colOff>247650</xdr:colOff>
      <xdr:row>37</xdr:row>
      <xdr:rowOff>57150</xdr:rowOff>
    </xdr:from>
    <xdr:to>
      <xdr:col>49</xdr:col>
      <xdr:colOff>57150</xdr:colOff>
      <xdr:row>38</xdr:row>
      <xdr:rowOff>161925</xdr:rowOff>
    </xdr:to>
    <xdr:sp macro="" textlink="">
      <xdr:nvSpPr>
        <xdr:cNvPr id="31" name="Text Box 30">
          <a:extLst>
            <a:ext uri="{FF2B5EF4-FFF2-40B4-BE49-F238E27FC236}">
              <a16:creationId xmlns:a16="http://schemas.microsoft.com/office/drawing/2014/main" id="{00000000-0008-0000-0400-00001F000000}"/>
            </a:ext>
          </a:extLst>
        </xdr:cNvPr>
        <xdr:cNvSpPr txBox="1">
          <a:spLocks noChangeArrowheads="1"/>
        </xdr:cNvSpPr>
      </xdr:nvSpPr>
      <xdr:spPr bwMode="auto">
        <a:xfrm>
          <a:off x="10372725" y="64865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57</xdr:col>
      <xdr:colOff>257175</xdr:colOff>
      <xdr:row>37</xdr:row>
      <xdr:rowOff>57150</xdr:rowOff>
    </xdr:from>
    <xdr:to>
      <xdr:col>58</xdr:col>
      <xdr:colOff>66675</xdr:colOff>
      <xdr:row>38</xdr:row>
      <xdr:rowOff>161925</xdr:rowOff>
    </xdr:to>
    <xdr:sp macro="" textlink="">
      <xdr:nvSpPr>
        <xdr:cNvPr id="32" name="Text Box 31">
          <a:extLst>
            <a:ext uri="{FF2B5EF4-FFF2-40B4-BE49-F238E27FC236}">
              <a16:creationId xmlns:a16="http://schemas.microsoft.com/office/drawing/2014/main" id="{00000000-0008-0000-0400-000020000000}"/>
            </a:ext>
          </a:extLst>
        </xdr:cNvPr>
        <xdr:cNvSpPr txBox="1">
          <a:spLocks noChangeArrowheads="1"/>
        </xdr:cNvSpPr>
      </xdr:nvSpPr>
      <xdr:spPr bwMode="auto">
        <a:xfrm>
          <a:off x="12001500" y="64865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47</xdr:col>
      <xdr:colOff>276225</xdr:colOff>
      <xdr:row>35</xdr:row>
      <xdr:rowOff>209550</xdr:rowOff>
    </xdr:from>
    <xdr:to>
      <xdr:col>49</xdr:col>
      <xdr:colOff>85725</xdr:colOff>
      <xdr:row>36</xdr:row>
      <xdr:rowOff>133350</xdr:rowOff>
    </xdr:to>
    <xdr:sp macro="" textlink="">
      <xdr:nvSpPr>
        <xdr:cNvPr id="34" name="Text Box 33">
          <a:extLst>
            <a:ext uri="{FF2B5EF4-FFF2-40B4-BE49-F238E27FC236}">
              <a16:creationId xmlns:a16="http://schemas.microsoft.com/office/drawing/2014/main" id="{00000000-0008-0000-0400-000022000000}"/>
            </a:ext>
          </a:extLst>
        </xdr:cNvPr>
        <xdr:cNvSpPr txBox="1">
          <a:spLocks noChangeArrowheads="1"/>
        </xdr:cNvSpPr>
      </xdr:nvSpPr>
      <xdr:spPr bwMode="auto">
        <a:xfrm>
          <a:off x="10401300" y="61245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26</xdr:col>
      <xdr:colOff>123825</xdr:colOff>
      <xdr:row>35</xdr:row>
      <xdr:rowOff>209550</xdr:rowOff>
    </xdr:from>
    <xdr:to>
      <xdr:col>27</xdr:col>
      <xdr:colOff>66675</xdr:colOff>
      <xdr:row>36</xdr:row>
      <xdr:rowOff>133350</xdr:rowOff>
    </xdr:to>
    <xdr:sp macro="" textlink="">
      <xdr:nvSpPr>
        <xdr:cNvPr id="35" name="Text Box 34">
          <a:extLst>
            <a:ext uri="{FF2B5EF4-FFF2-40B4-BE49-F238E27FC236}">
              <a16:creationId xmlns:a16="http://schemas.microsoft.com/office/drawing/2014/main" id="{00000000-0008-0000-0400-000023000000}"/>
            </a:ext>
          </a:extLst>
        </xdr:cNvPr>
        <xdr:cNvSpPr txBox="1">
          <a:spLocks noChangeArrowheads="1"/>
        </xdr:cNvSpPr>
      </xdr:nvSpPr>
      <xdr:spPr bwMode="auto">
        <a:xfrm>
          <a:off x="5676900" y="612457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9</xdr:col>
      <xdr:colOff>161925</xdr:colOff>
      <xdr:row>42</xdr:row>
      <xdr:rowOff>114300</xdr:rowOff>
    </xdr:from>
    <xdr:to>
      <xdr:col>10</xdr:col>
      <xdr:colOff>66675</xdr:colOff>
      <xdr:row>43</xdr:row>
      <xdr:rowOff>152400</xdr:rowOff>
    </xdr:to>
    <xdr:sp macro="" textlink="">
      <xdr:nvSpPr>
        <xdr:cNvPr id="36" name="Text Box 35">
          <a:extLst>
            <a:ext uri="{FF2B5EF4-FFF2-40B4-BE49-F238E27FC236}">
              <a16:creationId xmlns:a16="http://schemas.microsoft.com/office/drawing/2014/main" id="{00000000-0008-0000-0400-000024000000}"/>
            </a:ext>
          </a:extLst>
        </xdr:cNvPr>
        <xdr:cNvSpPr txBox="1">
          <a:spLocks noChangeArrowheads="1"/>
        </xdr:cNvSpPr>
      </xdr:nvSpPr>
      <xdr:spPr bwMode="auto">
        <a:xfrm>
          <a:off x="2400300" y="73152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14</xdr:col>
      <xdr:colOff>95250</xdr:colOff>
      <xdr:row>42</xdr:row>
      <xdr:rowOff>114300</xdr:rowOff>
    </xdr:from>
    <xdr:to>
      <xdr:col>16</xdr:col>
      <xdr:colOff>19050</xdr:colOff>
      <xdr:row>43</xdr:row>
      <xdr:rowOff>152400</xdr:rowOff>
    </xdr:to>
    <xdr:sp macro="" textlink="">
      <xdr:nvSpPr>
        <xdr:cNvPr id="37" name="Text Box 36">
          <a:extLst>
            <a:ext uri="{FF2B5EF4-FFF2-40B4-BE49-F238E27FC236}">
              <a16:creationId xmlns:a16="http://schemas.microsoft.com/office/drawing/2014/main" id="{00000000-0008-0000-0400-000025000000}"/>
            </a:ext>
          </a:extLst>
        </xdr:cNvPr>
        <xdr:cNvSpPr txBox="1">
          <a:spLocks noChangeArrowheads="1"/>
        </xdr:cNvSpPr>
      </xdr:nvSpPr>
      <xdr:spPr bwMode="auto">
        <a:xfrm>
          <a:off x="3514725" y="73152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30</xdr:col>
      <xdr:colOff>66675</xdr:colOff>
      <xdr:row>42</xdr:row>
      <xdr:rowOff>123825</xdr:rowOff>
    </xdr:from>
    <xdr:to>
      <xdr:col>31</xdr:col>
      <xdr:colOff>66675</xdr:colOff>
      <xdr:row>43</xdr:row>
      <xdr:rowOff>161925</xdr:rowOff>
    </xdr:to>
    <xdr:sp macro="" textlink="">
      <xdr:nvSpPr>
        <xdr:cNvPr id="38" name="Text Box 37">
          <a:extLst>
            <a:ext uri="{FF2B5EF4-FFF2-40B4-BE49-F238E27FC236}">
              <a16:creationId xmlns:a16="http://schemas.microsoft.com/office/drawing/2014/main" id="{00000000-0008-0000-0400-000026000000}"/>
            </a:ext>
          </a:extLst>
        </xdr:cNvPr>
        <xdr:cNvSpPr txBox="1">
          <a:spLocks noChangeArrowheads="1"/>
        </xdr:cNvSpPr>
      </xdr:nvSpPr>
      <xdr:spPr bwMode="auto">
        <a:xfrm>
          <a:off x="6248400" y="73247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36</xdr:col>
      <xdr:colOff>95250</xdr:colOff>
      <xdr:row>42</xdr:row>
      <xdr:rowOff>123825</xdr:rowOff>
    </xdr:from>
    <xdr:to>
      <xdr:col>37</xdr:col>
      <xdr:colOff>57150</xdr:colOff>
      <xdr:row>43</xdr:row>
      <xdr:rowOff>161925</xdr:rowOff>
    </xdr:to>
    <xdr:sp macro="" textlink="">
      <xdr:nvSpPr>
        <xdr:cNvPr id="39" name="Text Box 38">
          <a:extLst>
            <a:ext uri="{FF2B5EF4-FFF2-40B4-BE49-F238E27FC236}">
              <a16:creationId xmlns:a16="http://schemas.microsoft.com/office/drawing/2014/main" id="{00000000-0008-0000-0400-000027000000}"/>
            </a:ext>
          </a:extLst>
        </xdr:cNvPr>
        <xdr:cNvSpPr txBox="1">
          <a:spLocks noChangeArrowheads="1"/>
        </xdr:cNvSpPr>
      </xdr:nvSpPr>
      <xdr:spPr bwMode="auto">
        <a:xfrm>
          <a:off x="7362825" y="73247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46</xdr:col>
      <xdr:colOff>247650</xdr:colOff>
      <xdr:row>42</xdr:row>
      <xdr:rowOff>114300</xdr:rowOff>
    </xdr:from>
    <xdr:to>
      <xdr:col>47</xdr:col>
      <xdr:colOff>57150</xdr:colOff>
      <xdr:row>43</xdr:row>
      <xdr:rowOff>152400</xdr:rowOff>
    </xdr:to>
    <xdr:sp macro="" textlink="">
      <xdr:nvSpPr>
        <xdr:cNvPr id="40" name="Text Box 39">
          <a:extLst>
            <a:ext uri="{FF2B5EF4-FFF2-40B4-BE49-F238E27FC236}">
              <a16:creationId xmlns:a16="http://schemas.microsoft.com/office/drawing/2014/main" id="{00000000-0008-0000-0400-000028000000}"/>
            </a:ext>
          </a:extLst>
        </xdr:cNvPr>
        <xdr:cNvSpPr txBox="1">
          <a:spLocks noChangeArrowheads="1"/>
        </xdr:cNvSpPr>
      </xdr:nvSpPr>
      <xdr:spPr bwMode="auto">
        <a:xfrm>
          <a:off x="9991725" y="7315200"/>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52</xdr:col>
      <xdr:colOff>85725</xdr:colOff>
      <xdr:row>42</xdr:row>
      <xdr:rowOff>123825</xdr:rowOff>
    </xdr:from>
    <xdr:to>
      <xdr:col>54</xdr:col>
      <xdr:colOff>0</xdr:colOff>
      <xdr:row>43</xdr:row>
      <xdr:rowOff>161925</xdr:rowOff>
    </xdr:to>
    <xdr:sp macro="" textlink="">
      <xdr:nvSpPr>
        <xdr:cNvPr id="41" name="Text Box 40">
          <a:extLst>
            <a:ext uri="{FF2B5EF4-FFF2-40B4-BE49-F238E27FC236}">
              <a16:creationId xmlns:a16="http://schemas.microsoft.com/office/drawing/2014/main" id="{00000000-0008-0000-0400-000029000000}"/>
            </a:ext>
          </a:extLst>
        </xdr:cNvPr>
        <xdr:cNvSpPr txBox="1">
          <a:spLocks noChangeArrowheads="1"/>
        </xdr:cNvSpPr>
      </xdr:nvSpPr>
      <xdr:spPr bwMode="auto">
        <a:xfrm>
          <a:off x="11182350" y="7324725"/>
          <a:ext cx="1905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48</xdr:col>
      <xdr:colOff>123825</xdr:colOff>
      <xdr:row>35</xdr:row>
      <xdr:rowOff>209550</xdr:rowOff>
    </xdr:from>
    <xdr:to>
      <xdr:col>49</xdr:col>
      <xdr:colOff>66675</xdr:colOff>
      <xdr:row>36</xdr:row>
      <xdr:rowOff>133350</xdr:rowOff>
    </xdr:to>
    <xdr:sp macro="" textlink="">
      <xdr:nvSpPr>
        <xdr:cNvPr id="42" name="Text Box 41">
          <a:extLst>
            <a:ext uri="{FF2B5EF4-FFF2-40B4-BE49-F238E27FC236}">
              <a16:creationId xmlns:a16="http://schemas.microsoft.com/office/drawing/2014/main" id="{00000000-0008-0000-0400-00002A000000}"/>
            </a:ext>
          </a:extLst>
        </xdr:cNvPr>
        <xdr:cNvSpPr txBox="1">
          <a:spLocks noChangeArrowheads="1"/>
        </xdr:cNvSpPr>
      </xdr:nvSpPr>
      <xdr:spPr bwMode="auto">
        <a:xfrm>
          <a:off x="10506075" y="6124575"/>
          <a:ext cx="66675"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38</xdr:col>
      <xdr:colOff>123825</xdr:colOff>
      <xdr:row>19</xdr:row>
      <xdr:rowOff>171450</xdr:rowOff>
    </xdr:from>
    <xdr:to>
      <xdr:col>39</xdr:col>
      <xdr:colOff>495300</xdr:colOff>
      <xdr:row>21</xdr:row>
      <xdr:rowOff>76200</xdr:rowOff>
    </xdr:to>
    <xdr:sp macro="" textlink="">
      <xdr:nvSpPr>
        <xdr:cNvPr id="43" name="Oval 43">
          <a:extLst>
            <a:ext uri="{FF2B5EF4-FFF2-40B4-BE49-F238E27FC236}">
              <a16:creationId xmlns:a16="http://schemas.microsoft.com/office/drawing/2014/main" id="{00000000-0008-0000-0400-00002B000000}"/>
            </a:ext>
          </a:extLst>
        </xdr:cNvPr>
        <xdr:cNvSpPr>
          <a:spLocks noChangeArrowheads="1"/>
        </xdr:cNvSpPr>
      </xdr:nvSpPr>
      <xdr:spPr bwMode="auto">
        <a:xfrm>
          <a:off x="7791450" y="3152775"/>
          <a:ext cx="676275" cy="304800"/>
        </a:xfrm>
        <a:prstGeom prst="ellipse">
          <a:avLst/>
        </a:prstGeom>
        <a:noFill/>
        <a:ln w="9525">
          <a:solidFill>
            <a:srgbClr val="FF0000"/>
          </a:solidFill>
          <a:round/>
          <a:headEnd/>
          <a:tailEnd/>
        </a:ln>
      </xdr:spPr>
    </xdr:sp>
    <xdr:clientData/>
  </xdr:twoCellAnchor>
  <xdr:twoCellAnchor>
    <xdr:from>
      <xdr:col>39</xdr:col>
      <xdr:colOff>285750</xdr:colOff>
      <xdr:row>30</xdr:row>
      <xdr:rowOff>19050</xdr:rowOff>
    </xdr:from>
    <xdr:to>
      <xdr:col>45</xdr:col>
      <xdr:colOff>57150</xdr:colOff>
      <xdr:row>33</xdr:row>
      <xdr:rowOff>57150</xdr:rowOff>
    </xdr:to>
    <xdr:sp macro="" textlink="">
      <xdr:nvSpPr>
        <xdr:cNvPr id="46" name="Text Box 48">
          <a:extLst>
            <a:ext uri="{FF2B5EF4-FFF2-40B4-BE49-F238E27FC236}">
              <a16:creationId xmlns:a16="http://schemas.microsoft.com/office/drawing/2014/main" id="{00000000-0008-0000-0400-00002E000000}"/>
            </a:ext>
          </a:extLst>
        </xdr:cNvPr>
        <xdr:cNvSpPr txBox="1">
          <a:spLocks noChangeArrowheads="1"/>
        </xdr:cNvSpPr>
      </xdr:nvSpPr>
      <xdr:spPr bwMode="auto">
        <a:xfrm>
          <a:off x="8258175" y="5038725"/>
          <a:ext cx="1447800" cy="581025"/>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月から</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月までの人員を</a:t>
          </a:r>
          <a:r>
            <a:rPr lang="en-US" altLang="ja-JP" sz="1100" b="0" i="0" u="none" strike="noStrike" baseline="0">
              <a:solidFill>
                <a:srgbClr val="000000"/>
              </a:solidFill>
              <a:latin typeface="ＭＳ Ｐゴシック"/>
              <a:ea typeface="ＭＳ Ｐゴシック"/>
            </a:rPr>
            <a:t>12</a:t>
          </a:r>
          <a:r>
            <a:rPr lang="ja-JP" altLang="en-US" sz="1100" b="0" i="0" u="none" strike="noStrike" baseline="0">
              <a:solidFill>
                <a:srgbClr val="000000"/>
              </a:solidFill>
              <a:latin typeface="ＭＳ Ｐゴシック"/>
              <a:ea typeface="ＭＳ Ｐゴシック"/>
            </a:rPr>
            <a:t>で割ったもの（端数は切捨て）</a:t>
          </a:r>
        </a:p>
      </xdr:txBody>
    </xdr:sp>
    <xdr:clientData/>
  </xdr:twoCellAnchor>
  <xdr:twoCellAnchor>
    <xdr:from>
      <xdr:col>38</xdr:col>
      <xdr:colOff>200025</xdr:colOff>
      <xdr:row>49</xdr:row>
      <xdr:rowOff>104775</xdr:rowOff>
    </xdr:from>
    <xdr:to>
      <xdr:col>42</xdr:col>
      <xdr:colOff>104774</xdr:colOff>
      <xdr:row>51</xdr:row>
      <xdr:rowOff>123825</xdr:rowOff>
    </xdr:to>
    <xdr:sp macro="" textlink="">
      <xdr:nvSpPr>
        <xdr:cNvPr id="48" name="Text Box 50">
          <a:extLst>
            <a:ext uri="{FF2B5EF4-FFF2-40B4-BE49-F238E27FC236}">
              <a16:creationId xmlns:a16="http://schemas.microsoft.com/office/drawing/2014/main" id="{00000000-0008-0000-0400-000030000000}"/>
            </a:ext>
          </a:extLst>
        </xdr:cNvPr>
        <xdr:cNvSpPr txBox="1">
          <a:spLocks noChangeArrowheads="1"/>
        </xdr:cNvSpPr>
      </xdr:nvSpPr>
      <xdr:spPr bwMode="auto">
        <a:xfrm>
          <a:off x="7867650" y="8058150"/>
          <a:ext cx="1257299" cy="285750"/>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捺印は不要です</a:t>
          </a:r>
        </a:p>
      </xdr:txBody>
    </xdr:sp>
    <xdr:clientData/>
  </xdr:twoCellAnchor>
  <xdr:twoCellAnchor>
    <xdr:from>
      <xdr:col>55</xdr:col>
      <xdr:colOff>247650</xdr:colOff>
      <xdr:row>52</xdr:row>
      <xdr:rowOff>85725</xdr:rowOff>
    </xdr:from>
    <xdr:to>
      <xdr:col>59</xdr:col>
      <xdr:colOff>219075</xdr:colOff>
      <xdr:row>54</xdr:row>
      <xdr:rowOff>85725</xdr:rowOff>
    </xdr:to>
    <xdr:sp macro="" textlink="">
      <xdr:nvSpPr>
        <xdr:cNvPr id="50" name="Text Box 52">
          <a:extLst>
            <a:ext uri="{FF2B5EF4-FFF2-40B4-BE49-F238E27FC236}">
              <a16:creationId xmlns:a16="http://schemas.microsoft.com/office/drawing/2014/main" id="{00000000-0008-0000-0400-000032000000}"/>
            </a:ext>
          </a:extLst>
        </xdr:cNvPr>
        <xdr:cNvSpPr txBox="1">
          <a:spLocks noChangeArrowheads="1"/>
        </xdr:cNvSpPr>
      </xdr:nvSpPr>
      <xdr:spPr bwMode="auto">
        <a:xfrm>
          <a:off x="11706225" y="8496300"/>
          <a:ext cx="1381125" cy="276225"/>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捺印は不要です</a:t>
          </a:r>
        </a:p>
      </xdr:txBody>
    </xdr:sp>
    <xdr:clientData/>
  </xdr:twoCellAnchor>
  <xdr:twoCellAnchor>
    <xdr:from>
      <xdr:col>43</xdr:col>
      <xdr:colOff>57150</xdr:colOff>
      <xdr:row>19</xdr:row>
      <xdr:rowOff>152400</xdr:rowOff>
    </xdr:from>
    <xdr:to>
      <xdr:col>46</xdr:col>
      <xdr:colOff>257175</xdr:colOff>
      <xdr:row>21</xdr:row>
      <xdr:rowOff>57150</xdr:rowOff>
    </xdr:to>
    <xdr:sp macro="" textlink="">
      <xdr:nvSpPr>
        <xdr:cNvPr id="51" name="Oval 53">
          <a:extLst>
            <a:ext uri="{FF2B5EF4-FFF2-40B4-BE49-F238E27FC236}">
              <a16:creationId xmlns:a16="http://schemas.microsoft.com/office/drawing/2014/main" id="{00000000-0008-0000-0400-000033000000}"/>
            </a:ext>
          </a:extLst>
        </xdr:cNvPr>
        <xdr:cNvSpPr>
          <a:spLocks noChangeArrowheads="1"/>
        </xdr:cNvSpPr>
      </xdr:nvSpPr>
      <xdr:spPr bwMode="auto">
        <a:xfrm>
          <a:off x="9324975" y="3133725"/>
          <a:ext cx="676275" cy="304800"/>
        </a:xfrm>
        <a:prstGeom prst="ellipse">
          <a:avLst/>
        </a:prstGeom>
        <a:noFill/>
        <a:ln w="9525">
          <a:solidFill>
            <a:srgbClr val="FF0000"/>
          </a:solidFill>
          <a:round/>
          <a:headEnd/>
          <a:tailEnd/>
        </a:ln>
      </xdr:spPr>
    </xdr:sp>
    <xdr:clientData/>
  </xdr:twoCellAnchor>
  <xdr:twoCellAnchor>
    <xdr:from>
      <xdr:col>55</xdr:col>
      <xdr:colOff>9525</xdr:colOff>
      <xdr:row>4</xdr:row>
      <xdr:rowOff>57150</xdr:rowOff>
    </xdr:from>
    <xdr:to>
      <xdr:col>55</xdr:col>
      <xdr:colOff>209550</xdr:colOff>
      <xdr:row>5</xdr:row>
      <xdr:rowOff>133350</xdr:rowOff>
    </xdr:to>
    <xdr:sp macro="" textlink="">
      <xdr:nvSpPr>
        <xdr:cNvPr id="55" name="Oval 57">
          <a:extLst>
            <a:ext uri="{FF2B5EF4-FFF2-40B4-BE49-F238E27FC236}">
              <a16:creationId xmlns:a16="http://schemas.microsoft.com/office/drawing/2014/main" id="{00000000-0008-0000-0400-000037000000}"/>
            </a:ext>
          </a:extLst>
        </xdr:cNvPr>
        <xdr:cNvSpPr>
          <a:spLocks noChangeArrowheads="1"/>
        </xdr:cNvSpPr>
      </xdr:nvSpPr>
      <xdr:spPr bwMode="auto">
        <a:xfrm>
          <a:off x="11468100" y="657225"/>
          <a:ext cx="200025" cy="190500"/>
        </a:xfrm>
        <a:prstGeom prst="ellipse">
          <a:avLst/>
        </a:prstGeom>
        <a:noFill/>
        <a:ln w="9525">
          <a:solidFill>
            <a:srgbClr val="000000"/>
          </a:solidFill>
          <a:round/>
          <a:headEnd/>
          <a:tailEnd/>
        </a:ln>
      </xdr:spPr>
    </xdr:sp>
    <xdr:clientData/>
  </xdr:twoCellAnchor>
  <xdr:twoCellAnchor>
    <xdr:from>
      <xdr:col>47</xdr:col>
      <xdr:colOff>38100</xdr:colOff>
      <xdr:row>35</xdr:row>
      <xdr:rowOff>209550</xdr:rowOff>
    </xdr:from>
    <xdr:to>
      <xdr:col>49</xdr:col>
      <xdr:colOff>85725</xdr:colOff>
      <xdr:row>38</xdr:row>
      <xdr:rowOff>57150</xdr:rowOff>
    </xdr:to>
    <xdr:sp macro="" textlink="">
      <xdr:nvSpPr>
        <xdr:cNvPr id="56" name="Oval 58">
          <a:extLst>
            <a:ext uri="{FF2B5EF4-FFF2-40B4-BE49-F238E27FC236}">
              <a16:creationId xmlns:a16="http://schemas.microsoft.com/office/drawing/2014/main" id="{00000000-0008-0000-0400-000038000000}"/>
            </a:ext>
          </a:extLst>
        </xdr:cNvPr>
        <xdr:cNvSpPr>
          <a:spLocks noChangeArrowheads="1"/>
        </xdr:cNvSpPr>
      </xdr:nvSpPr>
      <xdr:spPr bwMode="auto">
        <a:xfrm>
          <a:off x="10163175" y="6124575"/>
          <a:ext cx="428625" cy="438150"/>
        </a:xfrm>
        <a:prstGeom prst="ellipse">
          <a:avLst/>
        </a:prstGeom>
        <a:noFill/>
        <a:ln w="9525">
          <a:solidFill>
            <a:srgbClr val="FF0000"/>
          </a:solidFill>
          <a:round/>
          <a:headEnd/>
          <a:tailEnd/>
        </a:ln>
      </xdr:spPr>
    </xdr:sp>
    <xdr:clientData/>
  </xdr:twoCellAnchor>
  <xdr:twoCellAnchor>
    <xdr:from>
      <xdr:col>44</xdr:col>
      <xdr:colOff>0</xdr:colOff>
      <xdr:row>33</xdr:row>
      <xdr:rowOff>85725</xdr:rowOff>
    </xdr:from>
    <xdr:to>
      <xdr:col>46</xdr:col>
      <xdr:colOff>371475</xdr:colOff>
      <xdr:row>35</xdr:row>
      <xdr:rowOff>209550</xdr:rowOff>
    </xdr:to>
    <xdr:sp macro="" textlink="">
      <xdr:nvSpPr>
        <xdr:cNvPr id="57" name="Line 60">
          <a:extLst>
            <a:ext uri="{FF2B5EF4-FFF2-40B4-BE49-F238E27FC236}">
              <a16:creationId xmlns:a16="http://schemas.microsoft.com/office/drawing/2014/main" id="{00000000-0008-0000-0400-000039000000}"/>
            </a:ext>
          </a:extLst>
        </xdr:cNvPr>
        <xdr:cNvSpPr>
          <a:spLocks noChangeShapeType="1"/>
        </xdr:cNvSpPr>
      </xdr:nvSpPr>
      <xdr:spPr bwMode="auto">
        <a:xfrm>
          <a:off x="9363075" y="5638800"/>
          <a:ext cx="752475" cy="485775"/>
        </a:xfrm>
        <a:prstGeom prst="line">
          <a:avLst/>
        </a:prstGeom>
        <a:noFill/>
        <a:ln w="9525">
          <a:solidFill>
            <a:srgbClr val="000000"/>
          </a:solidFill>
          <a:round/>
          <a:headEnd/>
          <a:tailEnd type="triangle" w="med" len="med"/>
        </a:ln>
      </xdr:spPr>
    </xdr:sp>
    <xdr:clientData/>
  </xdr:twoCellAnchor>
  <xdr:twoCellAnchor>
    <xdr:from>
      <xdr:col>40</xdr:col>
      <xdr:colOff>295275</xdr:colOff>
      <xdr:row>52</xdr:row>
      <xdr:rowOff>9525</xdr:rowOff>
    </xdr:from>
    <xdr:to>
      <xdr:col>41</xdr:col>
      <xdr:colOff>38100</xdr:colOff>
      <xdr:row>53</xdr:row>
      <xdr:rowOff>47625</xdr:rowOff>
    </xdr:to>
    <xdr:sp macro="" textlink="">
      <xdr:nvSpPr>
        <xdr:cNvPr id="59" name="Line 63">
          <a:extLst>
            <a:ext uri="{FF2B5EF4-FFF2-40B4-BE49-F238E27FC236}">
              <a16:creationId xmlns:a16="http://schemas.microsoft.com/office/drawing/2014/main" id="{00000000-0008-0000-0400-00003B000000}"/>
            </a:ext>
          </a:extLst>
        </xdr:cNvPr>
        <xdr:cNvSpPr>
          <a:spLocks noChangeShapeType="1"/>
        </xdr:cNvSpPr>
      </xdr:nvSpPr>
      <xdr:spPr bwMode="auto">
        <a:xfrm>
          <a:off x="8896350" y="8410575"/>
          <a:ext cx="66675" cy="219075"/>
        </a:xfrm>
        <a:prstGeom prst="line">
          <a:avLst/>
        </a:prstGeom>
        <a:noFill/>
        <a:ln w="9525">
          <a:solidFill>
            <a:srgbClr val="000000"/>
          </a:solidFill>
          <a:round/>
          <a:headEnd/>
          <a:tailEnd type="triangle" w="med" len="med"/>
        </a:ln>
      </xdr:spPr>
    </xdr:sp>
    <xdr:clientData/>
  </xdr:twoCellAnchor>
  <xdr:twoCellAnchor>
    <xdr:from>
      <xdr:col>2</xdr:col>
      <xdr:colOff>104775</xdr:colOff>
      <xdr:row>49</xdr:row>
      <xdr:rowOff>76200</xdr:rowOff>
    </xdr:from>
    <xdr:to>
      <xdr:col>3</xdr:col>
      <xdr:colOff>161925</xdr:colOff>
      <xdr:row>51</xdr:row>
      <xdr:rowOff>123825</xdr:rowOff>
    </xdr:to>
    <xdr:sp macro="" textlink="">
      <xdr:nvSpPr>
        <xdr:cNvPr id="60" name="Line 65">
          <a:extLst>
            <a:ext uri="{FF2B5EF4-FFF2-40B4-BE49-F238E27FC236}">
              <a16:creationId xmlns:a16="http://schemas.microsoft.com/office/drawing/2014/main" id="{00000000-0008-0000-0400-00003C000000}"/>
            </a:ext>
          </a:extLst>
        </xdr:cNvPr>
        <xdr:cNvSpPr>
          <a:spLocks noChangeShapeType="1"/>
        </xdr:cNvSpPr>
      </xdr:nvSpPr>
      <xdr:spPr bwMode="auto">
        <a:xfrm flipH="1">
          <a:off x="590550" y="8020050"/>
          <a:ext cx="171450" cy="314325"/>
        </a:xfrm>
        <a:prstGeom prst="line">
          <a:avLst/>
        </a:prstGeom>
        <a:noFill/>
        <a:ln w="9525">
          <a:solidFill>
            <a:srgbClr val="000000"/>
          </a:solidFill>
          <a:round/>
          <a:headEnd/>
          <a:tailEnd type="triangle" w="med" len="med"/>
        </a:ln>
      </xdr:spPr>
    </xdr:sp>
    <xdr:clientData/>
  </xdr:twoCellAnchor>
  <xdr:twoCellAnchor>
    <xdr:from>
      <xdr:col>59</xdr:col>
      <xdr:colOff>85725</xdr:colOff>
      <xdr:row>49</xdr:row>
      <xdr:rowOff>161925</xdr:rowOff>
    </xdr:from>
    <xdr:to>
      <xdr:col>59</xdr:col>
      <xdr:colOff>123825</xdr:colOff>
      <xdr:row>52</xdr:row>
      <xdr:rowOff>57150</xdr:rowOff>
    </xdr:to>
    <xdr:sp macro="" textlink="">
      <xdr:nvSpPr>
        <xdr:cNvPr id="61" name="Line 66">
          <a:extLst>
            <a:ext uri="{FF2B5EF4-FFF2-40B4-BE49-F238E27FC236}">
              <a16:creationId xmlns:a16="http://schemas.microsoft.com/office/drawing/2014/main" id="{00000000-0008-0000-0400-00003D000000}"/>
            </a:ext>
          </a:extLst>
        </xdr:cNvPr>
        <xdr:cNvSpPr>
          <a:spLocks noChangeShapeType="1"/>
        </xdr:cNvSpPr>
      </xdr:nvSpPr>
      <xdr:spPr bwMode="auto">
        <a:xfrm flipH="1" flipV="1">
          <a:off x="12954000" y="8105775"/>
          <a:ext cx="38100" cy="352425"/>
        </a:xfrm>
        <a:prstGeom prst="line">
          <a:avLst/>
        </a:prstGeom>
        <a:noFill/>
        <a:ln w="9525">
          <a:solidFill>
            <a:srgbClr val="000000"/>
          </a:solidFill>
          <a:round/>
          <a:headEnd/>
          <a:tailEnd type="triangle" w="med" len="med"/>
        </a:ln>
      </xdr:spPr>
    </xdr:sp>
    <xdr:clientData/>
  </xdr:twoCellAnchor>
  <xdr:twoCellAnchor>
    <xdr:from>
      <xdr:col>37</xdr:col>
      <xdr:colOff>57150</xdr:colOff>
      <xdr:row>23</xdr:row>
      <xdr:rowOff>114300</xdr:rowOff>
    </xdr:from>
    <xdr:to>
      <xdr:col>40</xdr:col>
      <xdr:colOff>171450</xdr:colOff>
      <xdr:row>27</xdr:row>
      <xdr:rowOff>76200</xdr:rowOff>
    </xdr:to>
    <xdr:sp macro="" textlink="">
      <xdr:nvSpPr>
        <xdr:cNvPr id="62" name="Text Box 67">
          <a:extLst>
            <a:ext uri="{FF2B5EF4-FFF2-40B4-BE49-F238E27FC236}">
              <a16:creationId xmlns:a16="http://schemas.microsoft.com/office/drawing/2014/main" id="{00000000-0008-0000-0400-00003E000000}"/>
            </a:ext>
          </a:extLst>
        </xdr:cNvPr>
        <xdr:cNvSpPr txBox="1">
          <a:spLocks noChangeArrowheads="1"/>
        </xdr:cNvSpPr>
      </xdr:nvSpPr>
      <xdr:spPr bwMode="auto">
        <a:xfrm>
          <a:off x="7553325" y="3857625"/>
          <a:ext cx="1219200" cy="685800"/>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それぞれ、転記されますので、確認してください。</a:t>
          </a:r>
        </a:p>
      </xdr:txBody>
    </xdr:sp>
    <xdr:clientData/>
  </xdr:twoCellAnchor>
  <xdr:twoCellAnchor>
    <xdr:from>
      <xdr:col>39</xdr:col>
      <xdr:colOff>180975</xdr:colOff>
      <xdr:row>12</xdr:row>
      <xdr:rowOff>47625</xdr:rowOff>
    </xdr:from>
    <xdr:to>
      <xdr:col>39</xdr:col>
      <xdr:colOff>381000</xdr:colOff>
      <xdr:row>14</xdr:row>
      <xdr:rowOff>0</xdr:rowOff>
    </xdr:to>
    <xdr:sp macro="" textlink="">
      <xdr:nvSpPr>
        <xdr:cNvPr id="63" name="Oval 68">
          <a:extLst>
            <a:ext uri="{FF2B5EF4-FFF2-40B4-BE49-F238E27FC236}">
              <a16:creationId xmlns:a16="http://schemas.microsoft.com/office/drawing/2014/main" id="{00000000-0008-0000-0400-00003F000000}"/>
            </a:ext>
          </a:extLst>
        </xdr:cNvPr>
        <xdr:cNvSpPr>
          <a:spLocks noChangeArrowheads="1"/>
        </xdr:cNvSpPr>
      </xdr:nvSpPr>
      <xdr:spPr bwMode="auto">
        <a:xfrm>
          <a:off x="8153400" y="1752600"/>
          <a:ext cx="200025" cy="190500"/>
        </a:xfrm>
        <a:prstGeom prst="ellipse">
          <a:avLst/>
        </a:prstGeom>
        <a:noFill/>
        <a:ln w="9525">
          <a:solidFill>
            <a:srgbClr val="000000"/>
          </a:solidFill>
          <a:round/>
          <a:headEnd/>
          <a:tailEnd/>
        </a:ln>
      </xdr:spPr>
    </xdr:sp>
    <xdr:clientData/>
  </xdr:twoCellAnchor>
  <xdr:twoCellAnchor>
    <xdr:from>
      <xdr:col>52</xdr:col>
      <xdr:colOff>19050</xdr:colOff>
      <xdr:row>36</xdr:row>
      <xdr:rowOff>0</xdr:rowOff>
    </xdr:from>
    <xdr:to>
      <xdr:col>57</xdr:col>
      <xdr:colOff>9525</xdr:colOff>
      <xdr:row>38</xdr:row>
      <xdr:rowOff>0</xdr:rowOff>
    </xdr:to>
    <xdr:sp macro="" textlink="">
      <xdr:nvSpPr>
        <xdr:cNvPr id="64" name="Oval 70">
          <a:extLst>
            <a:ext uri="{FF2B5EF4-FFF2-40B4-BE49-F238E27FC236}">
              <a16:creationId xmlns:a16="http://schemas.microsoft.com/office/drawing/2014/main" id="{00000000-0008-0000-0400-000040000000}"/>
            </a:ext>
          </a:extLst>
        </xdr:cNvPr>
        <xdr:cNvSpPr>
          <a:spLocks noChangeArrowheads="1"/>
        </xdr:cNvSpPr>
      </xdr:nvSpPr>
      <xdr:spPr bwMode="auto">
        <a:xfrm>
          <a:off x="11115675" y="6172200"/>
          <a:ext cx="638175" cy="333375"/>
        </a:xfrm>
        <a:prstGeom prst="ellipse">
          <a:avLst/>
        </a:prstGeom>
        <a:noFill/>
        <a:ln w="9525">
          <a:solidFill>
            <a:srgbClr val="FF0000"/>
          </a:solidFill>
          <a:round/>
          <a:headEnd/>
          <a:tailEnd/>
        </a:ln>
      </xdr:spPr>
    </xdr:sp>
    <xdr:clientData/>
  </xdr:twoCellAnchor>
  <xdr:twoCellAnchor>
    <xdr:from>
      <xdr:col>39</xdr:col>
      <xdr:colOff>114300</xdr:colOff>
      <xdr:row>39</xdr:row>
      <xdr:rowOff>57150</xdr:rowOff>
    </xdr:from>
    <xdr:to>
      <xdr:col>44</xdr:col>
      <xdr:colOff>9525</xdr:colOff>
      <xdr:row>43</xdr:row>
      <xdr:rowOff>142875</xdr:rowOff>
    </xdr:to>
    <xdr:sp macro="" textlink="">
      <xdr:nvSpPr>
        <xdr:cNvPr id="66" name="Text Box 72">
          <a:extLst>
            <a:ext uri="{FF2B5EF4-FFF2-40B4-BE49-F238E27FC236}">
              <a16:creationId xmlns:a16="http://schemas.microsoft.com/office/drawing/2014/main" id="{00000000-0008-0000-0400-000042000000}"/>
            </a:ext>
          </a:extLst>
        </xdr:cNvPr>
        <xdr:cNvSpPr txBox="1">
          <a:spLocks noChangeArrowheads="1"/>
        </xdr:cNvSpPr>
      </xdr:nvSpPr>
      <xdr:spPr bwMode="auto">
        <a:xfrm>
          <a:off x="8086725" y="6819900"/>
          <a:ext cx="1285875" cy="676275"/>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千円未満の端数は切捨て（自動計算）</a:t>
          </a:r>
        </a:p>
      </xdr:txBody>
    </xdr:sp>
    <xdr:clientData/>
  </xdr:twoCellAnchor>
  <xdr:twoCellAnchor>
    <xdr:from>
      <xdr:col>44</xdr:col>
      <xdr:colOff>9525</xdr:colOff>
      <xdr:row>37</xdr:row>
      <xdr:rowOff>57150</xdr:rowOff>
    </xdr:from>
    <xdr:to>
      <xdr:col>52</xdr:col>
      <xdr:colOff>0</xdr:colOff>
      <xdr:row>39</xdr:row>
      <xdr:rowOff>142875</xdr:rowOff>
    </xdr:to>
    <xdr:sp macro="" textlink="">
      <xdr:nvSpPr>
        <xdr:cNvPr id="67" name="Line 74">
          <a:extLst>
            <a:ext uri="{FF2B5EF4-FFF2-40B4-BE49-F238E27FC236}">
              <a16:creationId xmlns:a16="http://schemas.microsoft.com/office/drawing/2014/main" id="{00000000-0008-0000-0400-000043000000}"/>
            </a:ext>
          </a:extLst>
        </xdr:cNvPr>
        <xdr:cNvSpPr>
          <a:spLocks noChangeShapeType="1"/>
        </xdr:cNvSpPr>
      </xdr:nvSpPr>
      <xdr:spPr bwMode="auto">
        <a:xfrm flipV="1">
          <a:off x="9372600" y="6486525"/>
          <a:ext cx="1724025" cy="409575"/>
        </a:xfrm>
        <a:prstGeom prst="line">
          <a:avLst/>
        </a:prstGeom>
        <a:noFill/>
        <a:ln w="9525">
          <a:solidFill>
            <a:srgbClr val="000000"/>
          </a:solidFill>
          <a:round/>
          <a:headEnd/>
          <a:tailEnd type="triangle" w="med" len="med"/>
        </a:ln>
      </xdr:spPr>
    </xdr:sp>
    <xdr:clientData/>
  </xdr:twoCellAnchor>
  <xdr:twoCellAnchor>
    <xdr:from>
      <xdr:col>44</xdr:col>
      <xdr:colOff>47625</xdr:colOff>
      <xdr:row>37</xdr:row>
      <xdr:rowOff>47625</xdr:rowOff>
    </xdr:from>
    <xdr:to>
      <xdr:col>58</xdr:col>
      <xdr:colOff>533400</xdr:colOff>
      <xdr:row>39</xdr:row>
      <xdr:rowOff>152400</xdr:rowOff>
    </xdr:to>
    <xdr:sp macro="" textlink="">
      <xdr:nvSpPr>
        <xdr:cNvPr id="68" name="Line 75">
          <a:extLst>
            <a:ext uri="{FF2B5EF4-FFF2-40B4-BE49-F238E27FC236}">
              <a16:creationId xmlns:a16="http://schemas.microsoft.com/office/drawing/2014/main" id="{00000000-0008-0000-0400-000044000000}"/>
            </a:ext>
          </a:extLst>
        </xdr:cNvPr>
        <xdr:cNvSpPr>
          <a:spLocks noChangeShapeType="1"/>
        </xdr:cNvSpPr>
      </xdr:nvSpPr>
      <xdr:spPr bwMode="auto">
        <a:xfrm flipV="1">
          <a:off x="9410700" y="6477000"/>
          <a:ext cx="3248025" cy="428625"/>
        </a:xfrm>
        <a:prstGeom prst="line">
          <a:avLst/>
        </a:prstGeom>
        <a:noFill/>
        <a:ln w="9525">
          <a:solidFill>
            <a:srgbClr val="000000"/>
          </a:solidFill>
          <a:round/>
          <a:headEnd/>
          <a:tailEnd type="triangle" w="med" len="med"/>
        </a:ln>
      </xdr:spPr>
    </xdr:sp>
    <xdr:clientData/>
  </xdr:twoCellAnchor>
  <xdr:twoCellAnchor>
    <xdr:from>
      <xdr:col>9</xdr:col>
      <xdr:colOff>180975</xdr:colOff>
      <xdr:row>1</xdr:row>
      <xdr:rowOff>142875</xdr:rowOff>
    </xdr:from>
    <xdr:to>
      <xdr:col>15</xdr:col>
      <xdr:colOff>28575</xdr:colOff>
      <xdr:row>4</xdr:row>
      <xdr:rowOff>19050</xdr:rowOff>
    </xdr:to>
    <xdr:sp macro="" textlink="">
      <xdr:nvSpPr>
        <xdr:cNvPr id="69" name="Text Box 76">
          <a:extLst>
            <a:ext uri="{FF2B5EF4-FFF2-40B4-BE49-F238E27FC236}">
              <a16:creationId xmlns:a16="http://schemas.microsoft.com/office/drawing/2014/main" id="{00000000-0008-0000-0400-000045000000}"/>
            </a:ext>
          </a:extLst>
        </xdr:cNvPr>
        <xdr:cNvSpPr txBox="1">
          <a:spLocks noChangeArrowheads="1"/>
        </xdr:cNvSpPr>
      </xdr:nvSpPr>
      <xdr:spPr bwMode="auto">
        <a:xfrm>
          <a:off x="2419350" y="190500"/>
          <a:ext cx="1257300" cy="428625"/>
        </a:xfrm>
        <a:prstGeom prst="rect">
          <a:avLst/>
        </a:prstGeom>
        <a:solidFill>
          <a:srgbClr val="FFFFFF"/>
        </a:solidFill>
        <a:ln w="9525">
          <a:solidFill>
            <a:srgbClr val="000000"/>
          </a:solidFill>
          <a:miter lim="800000"/>
          <a:headEnd/>
          <a:tailEnd/>
        </a:ln>
      </xdr:spPr>
      <xdr:txBody>
        <a:bodyPr vertOverflow="clip" wrap="square" lIns="54864" tIns="32004" rIns="0" bIns="0" anchor="t" upright="1"/>
        <a:lstStyle/>
        <a:p>
          <a:pPr algn="l" rtl="0">
            <a:defRPr sz="1000"/>
          </a:pPr>
          <a:r>
            <a:rPr lang="ja-JP" altLang="en-US" sz="2600" b="0" i="0" u="none" strike="noStrike" baseline="0">
              <a:solidFill>
                <a:srgbClr val="000000"/>
              </a:solidFill>
              <a:latin typeface="ＭＳ Ｐゴシック"/>
              <a:ea typeface="ＭＳ Ｐゴシック"/>
            </a:rPr>
            <a:t>記載例</a:t>
          </a:r>
        </a:p>
      </xdr:txBody>
    </xdr:sp>
    <xdr:clientData/>
  </xdr:twoCellAnchor>
  <xdr:twoCellAnchor>
    <xdr:from>
      <xdr:col>8</xdr:col>
      <xdr:colOff>409575</xdr:colOff>
      <xdr:row>21</xdr:row>
      <xdr:rowOff>133349</xdr:rowOff>
    </xdr:from>
    <xdr:to>
      <xdr:col>31</xdr:col>
      <xdr:colOff>19050</xdr:colOff>
      <xdr:row>27</xdr:row>
      <xdr:rowOff>123824</xdr:rowOff>
    </xdr:to>
    <xdr:sp macro="" textlink="">
      <xdr:nvSpPr>
        <xdr:cNvPr id="70" name="Text Box 79">
          <a:extLst>
            <a:ext uri="{FF2B5EF4-FFF2-40B4-BE49-F238E27FC236}">
              <a16:creationId xmlns:a16="http://schemas.microsoft.com/office/drawing/2014/main" id="{00000000-0008-0000-0400-000046000000}"/>
            </a:ext>
          </a:extLst>
        </xdr:cNvPr>
        <xdr:cNvSpPr txBox="1">
          <a:spLocks noChangeArrowheads="1"/>
        </xdr:cNvSpPr>
      </xdr:nvSpPr>
      <xdr:spPr bwMode="auto">
        <a:xfrm>
          <a:off x="2209800" y="3524249"/>
          <a:ext cx="4181475" cy="1076325"/>
        </a:xfrm>
        <a:prstGeom prst="rect">
          <a:avLst/>
        </a:prstGeom>
        <a:solidFill>
          <a:schemeClr val="accent5">
            <a:lumMod val="20000"/>
            <a:lumOff val="80000"/>
          </a:schemeClr>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Ｐゴシック"/>
              <a:ea typeface="ＭＳ Ｐゴシック"/>
            </a:rPr>
            <a:t>労働保険番号 基幹番号の</a:t>
          </a:r>
          <a:r>
            <a:rPr lang="ja-JP" altLang="en-US" sz="1400" b="1" i="0" u="none" strike="noStrike" baseline="0">
              <a:solidFill>
                <a:srgbClr val="00B0F0"/>
              </a:solidFill>
              <a:latin typeface="ＭＳ Ｐゴシック"/>
              <a:ea typeface="ＭＳ Ｐゴシック"/>
            </a:rPr>
            <a:t>末尾が「２」</a:t>
          </a:r>
          <a:r>
            <a:rPr lang="ja-JP" altLang="en-US" sz="1400" b="0" i="0" u="none" strike="noStrike" baseline="0">
              <a:solidFill>
                <a:srgbClr val="000000"/>
              </a:solidFill>
              <a:latin typeface="ＭＳ Ｐゴシック"/>
              <a:ea typeface="ＭＳ Ｐゴシック"/>
            </a:rPr>
            <a:t>の事業所は、雇用保険のみの対象となりますので、右側のみの計算となり、</a:t>
          </a:r>
          <a:r>
            <a:rPr lang="ja-JP" altLang="ja-JP" sz="1400" b="1" i="0" u="none" strike="noStrike" baseline="0">
              <a:solidFill>
                <a:srgbClr val="FF0000"/>
              </a:solidFill>
              <a:latin typeface="ＭＳ Ｐゴシック"/>
              <a:ea typeface="ＭＳ Ｐゴシック"/>
              <a:cs typeface="+mn-cs"/>
            </a:rPr>
            <a:t>末尾が「</a:t>
          </a:r>
          <a:r>
            <a:rPr lang="ja-JP" altLang="en-US" sz="1400" b="1" i="0" u="none" strike="noStrike" baseline="0">
              <a:solidFill>
                <a:srgbClr val="FF0000"/>
              </a:solidFill>
              <a:latin typeface="ＭＳ Ｐゴシック"/>
              <a:ea typeface="ＭＳ Ｐゴシック"/>
              <a:cs typeface="+mn-cs"/>
            </a:rPr>
            <a:t>６</a:t>
          </a:r>
          <a:r>
            <a:rPr lang="ja-JP" altLang="ja-JP" sz="1400" b="1" i="0" u="none" strike="noStrike" baseline="0">
              <a:solidFill>
                <a:srgbClr val="FF0000"/>
              </a:solidFill>
              <a:latin typeface="ＭＳ Ｐゴシック"/>
              <a:ea typeface="ＭＳ Ｐゴシック"/>
              <a:cs typeface="+mn-cs"/>
            </a:rPr>
            <a:t>」</a:t>
          </a:r>
          <a:r>
            <a:rPr lang="ja-JP" altLang="en-US" sz="1400" b="0" i="0" u="none" strike="noStrike" baseline="0">
              <a:solidFill>
                <a:srgbClr val="000000"/>
              </a:solidFill>
              <a:latin typeface="ＭＳ Ｐゴシック"/>
              <a:ea typeface="ＭＳ Ｐゴシック"/>
              <a:cs typeface="+mn-cs"/>
            </a:rPr>
            <a:t>の場合は労災のみの対象となり左側のみの記入</a:t>
          </a:r>
          <a:r>
            <a:rPr lang="ja-JP" altLang="en-US" sz="1400" b="0" i="0" u="none" strike="noStrike" baseline="0">
              <a:solidFill>
                <a:srgbClr val="000000"/>
              </a:solidFill>
              <a:latin typeface="ＭＳ Ｐゴシック"/>
              <a:ea typeface="ＭＳ Ｐゴシック"/>
            </a:rPr>
            <a:t>。</a:t>
          </a:r>
        </a:p>
      </xdr:txBody>
    </xdr:sp>
    <xdr:clientData/>
  </xdr:twoCellAnchor>
  <xdr:twoCellAnchor>
    <xdr:from>
      <xdr:col>27</xdr:col>
      <xdr:colOff>19050</xdr:colOff>
      <xdr:row>5</xdr:row>
      <xdr:rowOff>47625</xdr:rowOff>
    </xdr:from>
    <xdr:to>
      <xdr:col>28</xdr:col>
      <xdr:colOff>123825</xdr:colOff>
      <xdr:row>5</xdr:row>
      <xdr:rowOff>238125</xdr:rowOff>
    </xdr:to>
    <xdr:sp macro="" textlink="">
      <xdr:nvSpPr>
        <xdr:cNvPr id="71" name="Oval 80">
          <a:extLst>
            <a:ext uri="{FF2B5EF4-FFF2-40B4-BE49-F238E27FC236}">
              <a16:creationId xmlns:a16="http://schemas.microsoft.com/office/drawing/2014/main" id="{00000000-0008-0000-0400-000047000000}"/>
            </a:ext>
          </a:extLst>
        </xdr:cNvPr>
        <xdr:cNvSpPr>
          <a:spLocks noChangeArrowheads="1"/>
        </xdr:cNvSpPr>
      </xdr:nvSpPr>
      <xdr:spPr bwMode="auto">
        <a:xfrm>
          <a:off x="5819775" y="762000"/>
          <a:ext cx="200025" cy="190500"/>
        </a:xfrm>
        <a:prstGeom prst="ellipse">
          <a:avLst/>
        </a:prstGeom>
        <a:noFill/>
        <a:ln w="9525">
          <a:solidFill>
            <a:srgbClr val="000000"/>
          </a:solidFill>
          <a:round/>
          <a:headEnd/>
          <a:tailEnd/>
        </a:ln>
      </xdr:spPr>
    </xdr:sp>
    <xdr:clientData/>
  </xdr:twoCellAnchor>
  <xdr:twoCellAnchor>
    <xdr:from>
      <xdr:col>21</xdr:col>
      <xdr:colOff>295275</xdr:colOff>
      <xdr:row>6</xdr:row>
      <xdr:rowOff>0</xdr:rowOff>
    </xdr:from>
    <xdr:to>
      <xdr:col>28</xdr:col>
      <xdr:colOff>9525</xdr:colOff>
      <xdr:row>21</xdr:row>
      <xdr:rowOff>152400</xdr:rowOff>
    </xdr:to>
    <xdr:sp macro="" textlink="">
      <xdr:nvSpPr>
        <xdr:cNvPr id="72" name="Line 81">
          <a:extLst>
            <a:ext uri="{FF2B5EF4-FFF2-40B4-BE49-F238E27FC236}">
              <a16:creationId xmlns:a16="http://schemas.microsoft.com/office/drawing/2014/main" id="{00000000-0008-0000-0400-000048000000}"/>
            </a:ext>
          </a:extLst>
        </xdr:cNvPr>
        <xdr:cNvSpPr>
          <a:spLocks noChangeShapeType="1"/>
        </xdr:cNvSpPr>
      </xdr:nvSpPr>
      <xdr:spPr bwMode="auto">
        <a:xfrm flipV="1">
          <a:off x="4838700" y="981075"/>
          <a:ext cx="1066800" cy="2552700"/>
        </a:xfrm>
        <a:prstGeom prst="line">
          <a:avLst/>
        </a:prstGeom>
        <a:noFill/>
        <a:ln w="9525">
          <a:solidFill>
            <a:srgbClr val="000000"/>
          </a:solidFill>
          <a:round/>
          <a:headEnd/>
          <a:tailEnd type="triangle" w="med" len="med"/>
        </a:ln>
      </xdr:spPr>
    </xdr:sp>
    <xdr:clientData/>
  </xdr:twoCellAnchor>
  <xdr:twoCellAnchor>
    <xdr:from>
      <xdr:col>57</xdr:col>
      <xdr:colOff>219075</xdr:colOff>
      <xdr:row>23</xdr:row>
      <xdr:rowOff>19050</xdr:rowOff>
    </xdr:from>
    <xdr:to>
      <xdr:col>59</xdr:col>
      <xdr:colOff>200025</xdr:colOff>
      <xdr:row>25</xdr:row>
      <xdr:rowOff>47625</xdr:rowOff>
    </xdr:to>
    <xdr:sp macro="" textlink="">
      <xdr:nvSpPr>
        <xdr:cNvPr id="73" name="Text Box 48">
          <a:extLst>
            <a:ext uri="{FF2B5EF4-FFF2-40B4-BE49-F238E27FC236}">
              <a16:creationId xmlns:a16="http://schemas.microsoft.com/office/drawing/2014/main" id="{00000000-0008-0000-0400-000049000000}"/>
            </a:ext>
          </a:extLst>
        </xdr:cNvPr>
        <xdr:cNvSpPr txBox="1">
          <a:spLocks noChangeArrowheads="1"/>
        </xdr:cNvSpPr>
      </xdr:nvSpPr>
      <xdr:spPr bwMode="auto">
        <a:xfrm>
          <a:off x="11963400" y="3771900"/>
          <a:ext cx="1104900" cy="390525"/>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wavyHeavy" strike="noStrike" baseline="0">
              <a:solidFill>
                <a:srgbClr val="000000"/>
              </a:solidFill>
              <a:latin typeface="ＭＳ Ｐゴシック"/>
              <a:ea typeface="ＭＳ Ｐゴシック"/>
            </a:rPr>
            <a:t>※</a:t>
          </a:r>
          <a:r>
            <a:rPr lang="ja-JP" altLang="en-US" sz="1100" b="0" i="0" u="wavyHeavy" strike="noStrike" baseline="0">
              <a:solidFill>
                <a:srgbClr val="000000"/>
              </a:solidFill>
              <a:latin typeface="ＭＳ Ｐゴシック"/>
              <a:ea typeface="ＭＳ Ｐゴシック"/>
            </a:rPr>
            <a:t>記入なし</a:t>
          </a: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45</xdr:col>
      <xdr:colOff>95249</xdr:colOff>
      <xdr:row>10</xdr:row>
      <xdr:rowOff>38101</xdr:rowOff>
    </xdr:from>
    <xdr:to>
      <xdr:col>50</xdr:col>
      <xdr:colOff>19050</xdr:colOff>
      <xdr:row>11</xdr:row>
      <xdr:rowOff>123826</xdr:rowOff>
    </xdr:to>
    <xdr:sp macro="" textlink="">
      <xdr:nvSpPr>
        <xdr:cNvPr id="74" name="Text Box 67">
          <a:extLst>
            <a:ext uri="{FF2B5EF4-FFF2-40B4-BE49-F238E27FC236}">
              <a16:creationId xmlns:a16="http://schemas.microsoft.com/office/drawing/2014/main" id="{00000000-0008-0000-0400-00004A000000}"/>
            </a:ext>
          </a:extLst>
        </xdr:cNvPr>
        <xdr:cNvSpPr txBox="1">
          <a:spLocks noChangeArrowheads="1"/>
        </xdr:cNvSpPr>
      </xdr:nvSpPr>
      <xdr:spPr bwMode="auto">
        <a:xfrm>
          <a:off x="9744074" y="1362076"/>
          <a:ext cx="1085851" cy="247650"/>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業種番号</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ケタ</a:t>
          </a:r>
          <a:r>
            <a:rPr lang="en-US" altLang="ja-JP" sz="1100" b="0" i="0" u="none" strike="noStrike" baseline="0">
              <a:solidFill>
                <a:srgbClr val="000000"/>
              </a:solidFill>
              <a:latin typeface="ＭＳ Ｐゴシック"/>
              <a:ea typeface="ＭＳ Ｐゴシック"/>
            </a:rPr>
            <a:t>)</a:t>
          </a: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42</xdr:col>
      <xdr:colOff>228600</xdr:colOff>
      <xdr:row>5</xdr:row>
      <xdr:rowOff>171450</xdr:rowOff>
    </xdr:from>
    <xdr:to>
      <xdr:col>46</xdr:col>
      <xdr:colOff>2</xdr:colOff>
      <xdr:row>10</xdr:row>
      <xdr:rowOff>57151</xdr:rowOff>
    </xdr:to>
    <xdr:cxnSp macro="">
      <xdr:nvCxnSpPr>
        <xdr:cNvPr id="75" name="直線矢印コネクタ 74">
          <a:extLst>
            <a:ext uri="{FF2B5EF4-FFF2-40B4-BE49-F238E27FC236}">
              <a16:creationId xmlns:a16="http://schemas.microsoft.com/office/drawing/2014/main" id="{00000000-0008-0000-0400-00004B000000}"/>
            </a:ext>
          </a:extLst>
        </xdr:cNvPr>
        <xdr:cNvCxnSpPr/>
      </xdr:nvCxnSpPr>
      <xdr:spPr>
        <a:xfrm flipH="1" flipV="1">
          <a:off x="9248775" y="885825"/>
          <a:ext cx="495302" cy="495301"/>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152400</xdr:colOff>
      <xdr:row>30</xdr:row>
      <xdr:rowOff>85726</xdr:rowOff>
    </xdr:from>
    <xdr:to>
      <xdr:col>16</xdr:col>
      <xdr:colOff>57150</xdr:colOff>
      <xdr:row>34</xdr:row>
      <xdr:rowOff>57150</xdr:rowOff>
    </xdr:to>
    <xdr:sp macro="" textlink="">
      <xdr:nvSpPr>
        <xdr:cNvPr id="76" name="Text Box 79">
          <a:extLst>
            <a:ext uri="{FF2B5EF4-FFF2-40B4-BE49-F238E27FC236}">
              <a16:creationId xmlns:a16="http://schemas.microsoft.com/office/drawing/2014/main" id="{00000000-0008-0000-0400-00004C000000}"/>
            </a:ext>
          </a:extLst>
        </xdr:cNvPr>
        <xdr:cNvSpPr txBox="1">
          <a:spLocks noChangeArrowheads="1"/>
        </xdr:cNvSpPr>
      </xdr:nvSpPr>
      <xdr:spPr bwMode="auto">
        <a:xfrm>
          <a:off x="1247775" y="5105401"/>
          <a:ext cx="2495550" cy="695324"/>
        </a:xfrm>
        <a:prstGeom prst="rect">
          <a:avLst/>
        </a:prstGeom>
        <a:solidFill>
          <a:srgbClr val="CCFFCC"/>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Ｐゴシック"/>
              <a:ea typeface="ＭＳ Ｐゴシック"/>
            </a:rPr>
            <a:t>雇用保険対象外の方（一週間の労働時間が</a:t>
          </a:r>
          <a:r>
            <a:rPr lang="en-US" altLang="ja-JP" sz="1400" b="0" i="0" u="none" strike="noStrike" baseline="0">
              <a:solidFill>
                <a:srgbClr val="000000"/>
              </a:solidFill>
              <a:latin typeface="ＭＳ Ｐゴシック"/>
              <a:ea typeface="ＭＳ Ｐゴシック"/>
            </a:rPr>
            <a:t>20</a:t>
          </a:r>
          <a:r>
            <a:rPr lang="ja-JP" altLang="en-US" sz="1400" b="0" i="0" u="none" strike="noStrike" baseline="0">
              <a:solidFill>
                <a:srgbClr val="000000"/>
              </a:solidFill>
              <a:latin typeface="ＭＳ Ｐゴシック"/>
              <a:ea typeface="ＭＳ Ｐゴシック"/>
            </a:rPr>
            <a:t>時間未満）</a:t>
          </a:r>
        </a:p>
      </xdr:txBody>
    </xdr:sp>
    <xdr:clientData/>
  </xdr:twoCellAnchor>
  <xdr:twoCellAnchor>
    <xdr:from>
      <xdr:col>16</xdr:col>
      <xdr:colOff>66675</xdr:colOff>
      <xdr:row>29</xdr:row>
      <xdr:rowOff>19048</xdr:rowOff>
    </xdr:from>
    <xdr:to>
      <xdr:col>21</xdr:col>
      <xdr:colOff>219074</xdr:colOff>
      <xdr:row>32</xdr:row>
      <xdr:rowOff>9524</xdr:rowOff>
    </xdr:to>
    <xdr:sp macro="" textlink="">
      <xdr:nvSpPr>
        <xdr:cNvPr id="77" name="Line 81">
          <a:extLst>
            <a:ext uri="{FF2B5EF4-FFF2-40B4-BE49-F238E27FC236}">
              <a16:creationId xmlns:a16="http://schemas.microsoft.com/office/drawing/2014/main" id="{00000000-0008-0000-0400-00004D000000}"/>
            </a:ext>
          </a:extLst>
        </xdr:cNvPr>
        <xdr:cNvSpPr>
          <a:spLocks noChangeShapeType="1"/>
        </xdr:cNvSpPr>
      </xdr:nvSpPr>
      <xdr:spPr bwMode="auto">
        <a:xfrm flipV="1">
          <a:off x="3752850" y="4848223"/>
          <a:ext cx="1009649" cy="533401"/>
        </a:xfrm>
        <a:prstGeom prst="line">
          <a:avLst/>
        </a:prstGeom>
        <a:noFill/>
        <a:ln w="9525">
          <a:solidFill>
            <a:srgbClr val="000000"/>
          </a:solidFill>
          <a:round/>
          <a:headEnd/>
          <a:tailEnd type="triangle" w="med" len="me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3">
    <pageSetUpPr fitToPage="1"/>
  </sheetPr>
  <dimension ref="A1:CR47"/>
  <sheetViews>
    <sheetView showGridLines="0" showRowColHeaders="0" showZeros="0" topLeftCell="A13" zoomScaleNormal="100" zoomScaleSheetLayoutView="100" workbookViewId="0">
      <selection activeCell="H31" sqref="H31:AE32"/>
    </sheetView>
  </sheetViews>
  <sheetFormatPr defaultRowHeight="13.5" x14ac:dyDescent="0.15"/>
  <cols>
    <col min="1" max="1" width="3.75" style="1" bestFit="1" customWidth="1"/>
    <col min="2" max="2" width="7.75" style="1" customWidth="1"/>
    <col min="3" max="3" width="13.75" style="1" customWidth="1"/>
    <col min="4" max="7" width="2.25" style="1" bestFit="1" customWidth="1"/>
    <col min="8" max="8" width="2.25" style="1" customWidth="1"/>
    <col min="9" max="12" width="2.25" style="1" bestFit="1" customWidth="1"/>
    <col min="13" max="13" width="2.625" style="1" customWidth="1"/>
    <col min="14" max="14" width="2.25" style="1" bestFit="1" customWidth="1"/>
    <col min="15" max="19" width="2.25" style="1" customWidth="1"/>
    <col min="20" max="30" width="9.75" style="1" customWidth="1"/>
    <col min="31" max="31" width="11.75" style="1" customWidth="1"/>
    <col min="32" max="32" width="9" style="1"/>
    <col min="33" max="33" width="5.5" style="1" hidden="1" customWidth="1"/>
    <col min="34" max="34" width="5.625" style="1" hidden="1" customWidth="1"/>
    <col min="35" max="36" width="0" style="1" hidden="1" customWidth="1"/>
    <col min="37" max="96" width="6" style="1" hidden="1" customWidth="1"/>
    <col min="97" max="120" width="4.75" style="1" customWidth="1"/>
    <col min="121" max="16384" width="9" style="1"/>
  </cols>
  <sheetData>
    <row r="1" spans="1:96" ht="21" x14ac:dyDescent="0.2">
      <c r="A1" s="228" t="s">
        <v>0</v>
      </c>
      <c r="B1" s="228"/>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228"/>
      <c r="AC1" s="228"/>
      <c r="AD1" s="228"/>
      <c r="AE1" s="228"/>
    </row>
    <row r="2" spans="1:96" ht="14.25" thickBot="1" x14ac:dyDescent="0.2">
      <c r="AB2" s="2" t="s">
        <v>1</v>
      </c>
      <c r="AC2" s="157" t="s">
        <v>183</v>
      </c>
      <c r="AD2" s="3"/>
    </row>
    <row r="3" spans="1:96" ht="22.5" customHeight="1" thickBot="1" x14ac:dyDescent="0.2">
      <c r="Y3" s="4" t="s">
        <v>2</v>
      </c>
      <c r="Z3" s="5" t="s">
        <v>3</v>
      </c>
      <c r="AB3" s="6" t="s">
        <v>4</v>
      </c>
      <c r="AC3" s="7" t="s">
        <v>184</v>
      </c>
      <c r="AD3" s="3"/>
    </row>
    <row r="4" spans="1:96" ht="23.25" thickBot="1" x14ac:dyDescent="0.2">
      <c r="A4" s="231" t="s">
        <v>5</v>
      </c>
      <c r="B4" s="232"/>
      <c r="C4" s="233"/>
      <c r="D4" s="153">
        <v>4</v>
      </c>
      <c r="E4" s="154">
        <v>7</v>
      </c>
      <c r="F4" s="152">
        <v>3</v>
      </c>
      <c r="G4" s="153">
        <v>0</v>
      </c>
      <c r="H4" s="155">
        <v>2</v>
      </c>
      <c r="I4" s="155"/>
      <c r="J4" s="155"/>
      <c r="K4" s="155"/>
      <c r="L4" s="155"/>
      <c r="M4" s="155"/>
      <c r="N4" s="154"/>
      <c r="O4" s="152" t="s">
        <v>6</v>
      </c>
      <c r="P4" s="153"/>
      <c r="Q4" s="155"/>
      <c r="R4" s="156"/>
      <c r="S4" s="8"/>
      <c r="T4" s="9" t="s">
        <v>7</v>
      </c>
      <c r="Y4" s="10" t="s">
        <v>8</v>
      </c>
      <c r="Z4" s="11" t="s">
        <v>9</v>
      </c>
      <c r="AB4" s="6" t="s">
        <v>10</v>
      </c>
      <c r="AC4" s="7" t="s">
        <v>185</v>
      </c>
      <c r="AD4" s="3"/>
      <c r="AE4" s="133"/>
      <c r="AK4" s="12">
        <f t="shared" ref="AK4:BP4" si="0">COUNT(AK9:AK26)</f>
        <v>3</v>
      </c>
      <c r="AL4" s="12">
        <f t="shared" si="0"/>
        <v>0</v>
      </c>
      <c r="AM4" s="12">
        <f t="shared" si="0"/>
        <v>0</v>
      </c>
      <c r="AN4" s="12">
        <f t="shared" si="0"/>
        <v>1</v>
      </c>
      <c r="AO4" s="12">
        <f t="shared" si="0"/>
        <v>3</v>
      </c>
      <c r="AP4" s="12">
        <f t="shared" si="0"/>
        <v>0</v>
      </c>
      <c r="AQ4" s="12">
        <f t="shared" si="0"/>
        <v>0</v>
      </c>
      <c r="AR4" s="12">
        <f t="shared" si="0"/>
        <v>1</v>
      </c>
      <c r="AS4" s="12">
        <f t="shared" si="0"/>
        <v>3</v>
      </c>
      <c r="AT4" s="12">
        <f t="shared" si="0"/>
        <v>0</v>
      </c>
      <c r="AU4" s="12">
        <f t="shared" si="0"/>
        <v>0</v>
      </c>
      <c r="AV4" s="12">
        <f t="shared" si="0"/>
        <v>1</v>
      </c>
      <c r="AW4" s="12">
        <f t="shared" si="0"/>
        <v>3</v>
      </c>
      <c r="AX4" s="12">
        <f t="shared" si="0"/>
        <v>0</v>
      </c>
      <c r="AY4" s="12">
        <f t="shared" si="0"/>
        <v>0</v>
      </c>
      <c r="AZ4" s="12">
        <f t="shared" si="0"/>
        <v>1</v>
      </c>
      <c r="BA4" s="12">
        <f t="shared" si="0"/>
        <v>3</v>
      </c>
      <c r="BB4" s="12">
        <f t="shared" si="0"/>
        <v>0</v>
      </c>
      <c r="BC4" s="12">
        <f t="shared" si="0"/>
        <v>0</v>
      </c>
      <c r="BD4" s="12">
        <f t="shared" si="0"/>
        <v>1</v>
      </c>
      <c r="BE4" s="12">
        <f t="shared" si="0"/>
        <v>3</v>
      </c>
      <c r="BF4" s="12">
        <f t="shared" si="0"/>
        <v>0</v>
      </c>
      <c r="BG4" s="12">
        <f t="shared" si="0"/>
        <v>0</v>
      </c>
      <c r="BH4" s="12">
        <f t="shared" si="0"/>
        <v>1</v>
      </c>
      <c r="BI4" s="12">
        <f t="shared" si="0"/>
        <v>3</v>
      </c>
      <c r="BJ4" s="12">
        <f t="shared" si="0"/>
        <v>0</v>
      </c>
      <c r="BK4" s="12">
        <f t="shared" si="0"/>
        <v>0</v>
      </c>
      <c r="BL4" s="12">
        <f t="shared" si="0"/>
        <v>1</v>
      </c>
      <c r="BM4" s="12">
        <f t="shared" si="0"/>
        <v>3</v>
      </c>
      <c r="BN4" s="12">
        <f t="shared" si="0"/>
        <v>0</v>
      </c>
      <c r="BO4" s="12">
        <f t="shared" si="0"/>
        <v>0</v>
      </c>
      <c r="BP4" s="12">
        <f t="shared" si="0"/>
        <v>1</v>
      </c>
      <c r="BQ4" s="12">
        <f t="shared" ref="BQ4:CN4" si="1">COUNT(BQ9:BQ26)</f>
        <v>3</v>
      </c>
      <c r="BR4" s="12">
        <f t="shared" si="1"/>
        <v>0</v>
      </c>
      <c r="BS4" s="12">
        <f t="shared" si="1"/>
        <v>0</v>
      </c>
      <c r="BT4" s="12">
        <f t="shared" si="1"/>
        <v>1</v>
      </c>
      <c r="BU4" s="12">
        <f t="shared" si="1"/>
        <v>3</v>
      </c>
      <c r="BV4" s="12">
        <f t="shared" si="1"/>
        <v>0</v>
      </c>
      <c r="BW4" s="12">
        <f t="shared" si="1"/>
        <v>0</v>
      </c>
      <c r="BX4" s="12">
        <f t="shared" si="1"/>
        <v>0</v>
      </c>
      <c r="BY4" s="12">
        <f t="shared" si="1"/>
        <v>2</v>
      </c>
      <c r="BZ4" s="12">
        <f t="shared" si="1"/>
        <v>0</v>
      </c>
      <c r="CA4" s="12">
        <f t="shared" si="1"/>
        <v>0</v>
      </c>
      <c r="CB4" s="12">
        <f t="shared" si="1"/>
        <v>0</v>
      </c>
      <c r="CC4" s="12">
        <f t="shared" si="1"/>
        <v>2</v>
      </c>
      <c r="CD4" s="12">
        <f t="shared" si="1"/>
        <v>0</v>
      </c>
      <c r="CE4" s="12">
        <f t="shared" si="1"/>
        <v>0</v>
      </c>
      <c r="CF4" s="12">
        <f t="shared" si="1"/>
        <v>0</v>
      </c>
      <c r="CG4" s="12">
        <f t="shared" si="1"/>
        <v>3</v>
      </c>
      <c r="CH4" s="12">
        <f t="shared" si="1"/>
        <v>0</v>
      </c>
      <c r="CI4" s="12">
        <f t="shared" si="1"/>
        <v>0</v>
      </c>
      <c r="CJ4" s="12">
        <f t="shared" si="1"/>
        <v>1</v>
      </c>
      <c r="CK4" s="12">
        <f t="shared" si="1"/>
        <v>3</v>
      </c>
      <c r="CL4" s="12">
        <f t="shared" si="1"/>
        <v>0</v>
      </c>
      <c r="CM4" s="12">
        <f t="shared" si="1"/>
        <v>0</v>
      </c>
      <c r="CN4" s="12">
        <f t="shared" si="1"/>
        <v>1</v>
      </c>
      <c r="CO4" s="12"/>
      <c r="CP4" s="12"/>
      <c r="CQ4" s="12"/>
      <c r="CR4" s="12"/>
    </row>
    <row r="5" spans="1:96" ht="6" customHeight="1" x14ac:dyDescent="0.15"/>
    <row r="6" spans="1:96" ht="4.5" customHeight="1" thickBot="1" x14ac:dyDescent="0.2">
      <c r="AE6" s="13"/>
      <c r="BE6" s="13"/>
      <c r="BF6" s="13"/>
      <c r="BG6" s="13"/>
      <c r="BH6" s="13"/>
    </row>
    <row r="7" spans="1:96" x14ac:dyDescent="0.15">
      <c r="A7" s="14"/>
      <c r="B7" s="15"/>
      <c r="C7" s="16" t="s">
        <v>12</v>
      </c>
      <c r="D7" s="201" t="s">
        <v>13</v>
      </c>
      <c r="E7" s="214"/>
      <c r="F7" s="214"/>
      <c r="G7" s="215"/>
      <c r="H7" s="218" t="s">
        <v>141</v>
      </c>
      <c r="I7" s="218"/>
      <c r="J7" s="218"/>
      <c r="K7" s="218"/>
      <c r="L7" s="224"/>
      <c r="M7" s="224"/>
      <c r="N7" s="224"/>
      <c r="O7" s="224"/>
      <c r="P7" s="224"/>
      <c r="Q7" s="224"/>
      <c r="R7" s="224"/>
      <c r="S7" s="224"/>
      <c r="T7" s="15"/>
      <c r="U7" s="15"/>
      <c r="V7" s="15"/>
      <c r="W7" s="18"/>
      <c r="X7" s="15"/>
      <c r="Y7" s="15"/>
      <c r="Z7" s="15" t="s">
        <v>146</v>
      </c>
      <c r="AA7" s="15"/>
      <c r="AB7" s="15"/>
      <c r="AC7" s="19" t="s">
        <v>14</v>
      </c>
      <c r="AD7" s="19" t="s">
        <v>14</v>
      </c>
      <c r="AE7" s="229" t="s">
        <v>15</v>
      </c>
      <c r="AG7" s="14"/>
      <c r="AH7" s="15"/>
      <c r="AI7" s="16" t="s">
        <v>12</v>
      </c>
      <c r="AJ7" s="201" t="s">
        <v>13</v>
      </c>
      <c r="AK7" s="129" t="s">
        <v>16</v>
      </c>
      <c r="AL7" s="17" t="s">
        <v>17</v>
      </c>
      <c r="AM7" s="17" t="s">
        <v>18</v>
      </c>
      <c r="AN7" s="17" t="s">
        <v>19</v>
      </c>
      <c r="AO7" s="17" t="s">
        <v>16</v>
      </c>
      <c r="AP7" s="17" t="s">
        <v>17</v>
      </c>
      <c r="AQ7" s="17" t="s">
        <v>18</v>
      </c>
      <c r="AR7" s="129" t="s">
        <v>19</v>
      </c>
      <c r="AS7" s="22" t="s">
        <v>16</v>
      </c>
      <c r="AT7" s="17" t="s">
        <v>17</v>
      </c>
      <c r="AU7" s="17" t="s">
        <v>18</v>
      </c>
      <c r="AV7" s="17" t="s">
        <v>19</v>
      </c>
      <c r="AW7" s="17" t="s">
        <v>16</v>
      </c>
      <c r="AX7" s="17" t="s">
        <v>17</v>
      </c>
      <c r="AY7" s="17" t="s">
        <v>18</v>
      </c>
      <c r="AZ7" s="17" t="s">
        <v>19</v>
      </c>
      <c r="BA7" s="17" t="s">
        <v>16</v>
      </c>
      <c r="BB7" s="17" t="s">
        <v>17</v>
      </c>
      <c r="BC7" s="17" t="s">
        <v>18</v>
      </c>
      <c r="BD7" s="17" t="s">
        <v>19</v>
      </c>
      <c r="BE7" s="131" t="s">
        <v>16</v>
      </c>
      <c r="BF7" s="17" t="s">
        <v>17</v>
      </c>
      <c r="BG7" s="129" t="s">
        <v>18</v>
      </c>
      <c r="BH7" s="130" t="s">
        <v>19</v>
      </c>
      <c r="BI7" s="22" t="s">
        <v>16</v>
      </c>
      <c r="BJ7" s="17" t="s">
        <v>17</v>
      </c>
      <c r="BK7" s="17" t="s">
        <v>18</v>
      </c>
      <c r="BL7" s="129" t="s">
        <v>19</v>
      </c>
      <c r="BM7" s="22" t="s">
        <v>16</v>
      </c>
      <c r="BN7" s="17" t="s">
        <v>17</v>
      </c>
      <c r="BO7" s="17" t="s">
        <v>18</v>
      </c>
      <c r="BP7" s="17" t="s">
        <v>19</v>
      </c>
      <c r="BQ7" s="17" t="s">
        <v>16</v>
      </c>
      <c r="BR7" s="17" t="s">
        <v>17</v>
      </c>
      <c r="BS7" s="17" t="s">
        <v>18</v>
      </c>
      <c r="BT7" s="129" t="s">
        <v>19</v>
      </c>
      <c r="BU7" s="22" t="s">
        <v>16</v>
      </c>
      <c r="BV7" s="17" t="s">
        <v>17</v>
      </c>
      <c r="BW7" s="17" t="s">
        <v>18</v>
      </c>
      <c r="BX7" s="17" t="s">
        <v>19</v>
      </c>
      <c r="BY7" s="17" t="s">
        <v>16</v>
      </c>
      <c r="BZ7" s="17" t="s">
        <v>17</v>
      </c>
      <c r="CA7" s="17" t="s">
        <v>18</v>
      </c>
      <c r="CB7" s="129" t="s">
        <v>19</v>
      </c>
      <c r="CC7" s="22" t="s">
        <v>16</v>
      </c>
      <c r="CD7" s="17" t="s">
        <v>17</v>
      </c>
      <c r="CE7" s="17" t="s">
        <v>18</v>
      </c>
      <c r="CF7" s="17" t="s">
        <v>19</v>
      </c>
      <c r="CG7" s="17" t="s">
        <v>16</v>
      </c>
      <c r="CH7" s="17" t="s">
        <v>17</v>
      </c>
      <c r="CI7" s="17" t="s">
        <v>18</v>
      </c>
      <c r="CJ7" s="129" t="s">
        <v>19</v>
      </c>
      <c r="CK7" s="22" t="s">
        <v>16</v>
      </c>
      <c r="CL7" s="17" t="s">
        <v>17</v>
      </c>
      <c r="CM7" s="17" t="s">
        <v>18</v>
      </c>
      <c r="CN7" s="21" t="s">
        <v>19</v>
      </c>
      <c r="CO7" s="20" t="s">
        <v>16</v>
      </c>
      <c r="CP7" s="17" t="s">
        <v>17</v>
      </c>
      <c r="CQ7" s="17" t="s">
        <v>18</v>
      </c>
      <c r="CR7" s="21" t="s">
        <v>19</v>
      </c>
    </row>
    <row r="8" spans="1:96" x14ac:dyDescent="0.15">
      <c r="A8" s="23" t="s">
        <v>20</v>
      </c>
      <c r="B8" s="24" t="s">
        <v>21</v>
      </c>
      <c r="C8" s="24" t="s">
        <v>22</v>
      </c>
      <c r="D8" s="202"/>
      <c r="E8" s="216"/>
      <c r="F8" s="216"/>
      <c r="G8" s="217"/>
      <c r="H8" s="219" t="s">
        <v>23</v>
      </c>
      <c r="I8" s="219"/>
      <c r="J8" s="219"/>
      <c r="K8" s="219"/>
      <c r="L8" s="225" t="s">
        <v>24</v>
      </c>
      <c r="M8" s="226"/>
      <c r="N8" s="226"/>
      <c r="O8" s="227"/>
      <c r="P8" s="219" t="s">
        <v>25</v>
      </c>
      <c r="Q8" s="219"/>
      <c r="R8" s="219"/>
      <c r="S8" s="219"/>
      <c r="T8" s="26" t="s">
        <v>26</v>
      </c>
      <c r="U8" s="26" t="s">
        <v>27</v>
      </c>
      <c r="V8" s="26" t="s">
        <v>28</v>
      </c>
      <c r="W8" s="27" t="s">
        <v>29</v>
      </c>
      <c r="X8" s="26" t="s">
        <v>30</v>
      </c>
      <c r="Y8" s="26" t="s">
        <v>31</v>
      </c>
      <c r="Z8" s="26" t="s">
        <v>32</v>
      </c>
      <c r="AA8" s="26" t="s">
        <v>33</v>
      </c>
      <c r="AB8" s="26" t="s">
        <v>34</v>
      </c>
      <c r="AC8" s="28" t="s">
        <v>35</v>
      </c>
      <c r="AD8" s="28" t="s">
        <v>36</v>
      </c>
      <c r="AE8" s="230"/>
      <c r="AG8" s="23" t="s">
        <v>134</v>
      </c>
      <c r="AH8" s="24" t="s">
        <v>21</v>
      </c>
      <c r="AI8" s="24" t="s">
        <v>22</v>
      </c>
      <c r="AJ8" s="202"/>
      <c r="AK8" s="126">
        <v>4</v>
      </c>
      <c r="AL8" s="25">
        <v>4</v>
      </c>
      <c r="AM8" s="25">
        <v>4</v>
      </c>
      <c r="AN8" s="25">
        <v>4</v>
      </c>
      <c r="AO8" s="25">
        <v>5</v>
      </c>
      <c r="AP8" s="25">
        <v>5</v>
      </c>
      <c r="AQ8" s="25">
        <v>5</v>
      </c>
      <c r="AR8" s="126">
        <v>5</v>
      </c>
      <c r="AS8" s="29">
        <v>6</v>
      </c>
      <c r="AT8" s="25">
        <v>6</v>
      </c>
      <c r="AU8" s="25">
        <v>6</v>
      </c>
      <c r="AV8" s="25">
        <v>6</v>
      </c>
      <c r="AW8" s="25">
        <v>7</v>
      </c>
      <c r="AX8" s="25">
        <v>7</v>
      </c>
      <c r="AY8" s="25">
        <v>7</v>
      </c>
      <c r="AZ8" s="25">
        <v>7</v>
      </c>
      <c r="BA8" s="25">
        <v>8</v>
      </c>
      <c r="BB8" s="25">
        <v>8</v>
      </c>
      <c r="BC8" s="25">
        <v>8</v>
      </c>
      <c r="BD8" s="126">
        <v>8</v>
      </c>
      <c r="BE8" s="29">
        <v>9</v>
      </c>
      <c r="BF8" s="25">
        <v>9</v>
      </c>
      <c r="BG8" s="25">
        <v>9</v>
      </c>
      <c r="BH8" s="25">
        <v>9</v>
      </c>
      <c r="BI8" s="25">
        <v>10</v>
      </c>
      <c r="BJ8" s="25">
        <v>10</v>
      </c>
      <c r="BK8" s="25">
        <v>10</v>
      </c>
      <c r="BL8" s="126">
        <v>10</v>
      </c>
      <c r="BM8" s="29">
        <v>11</v>
      </c>
      <c r="BN8" s="25">
        <v>11</v>
      </c>
      <c r="BO8" s="25">
        <v>11</v>
      </c>
      <c r="BP8" s="25">
        <v>11</v>
      </c>
      <c r="BQ8" s="25">
        <v>12</v>
      </c>
      <c r="BR8" s="25">
        <v>12</v>
      </c>
      <c r="BS8" s="25">
        <v>12</v>
      </c>
      <c r="BT8" s="126">
        <v>12</v>
      </c>
      <c r="BU8" s="29">
        <v>1</v>
      </c>
      <c r="BV8" s="25">
        <v>1</v>
      </c>
      <c r="BW8" s="25">
        <v>1</v>
      </c>
      <c r="BX8" s="25">
        <v>1</v>
      </c>
      <c r="BY8" s="25">
        <v>2</v>
      </c>
      <c r="BZ8" s="25">
        <v>2</v>
      </c>
      <c r="CA8" s="25">
        <v>2</v>
      </c>
      <c r="CB8" s="126">
        <v>2</v>
      </c>
      <c r="CC8" s="29">
        <v>3</v>
      </c>
      <c r="CD8" s="25">
        <v>3</v>
      </c>
      <c r="CE8" s="25">
        <v>3</v>
      </c>
      <c r="CF8" s="25">
        <v>3</v>
      </c>
      <c r="CG8" s="31" t="s">
        <v>37</v>
      </c>
      <c r="CH8" s="31" t="s">
        <v>37</v>
      </c>
      <c r="CI8" s="31" t="s">
        <v>37</v>
      </c>
      <c r="CJ8" s="132" t="s">
        <v>37</v>
      </c>
      <c r="CK8" s="30" t="s">
        <v>37</v>
      </c>
      <c r="CL8" s="31" t="s">
        <v>37</v>
      </c>
      <c r="CM8" s="31" t="s">
        <v>37</v>
      </c>
      <c r="CN8" s="33" t="s">
        <v>37</v>
      </c>
      <c r="CO8" s="32" t="s">
        <v>37</v>
      </c>
      <c r="CP8" s="31" t="s">
        <v>37</v>
      </c>
      <c r="CQ8" s="31" t="s">
        <v>37</v>
      </c>
      <c r="CR8" s="33" t="s">
        <v>37</v>
      </c>
    </row>
    <row r="9" spans="1:96" ht="24" customHeight="1" x14ac:dyDescent="0.15">
      <c r="A9" s="34">
        <v>1</v>
      </c>
      <c r="B9" s="134" t="s">
        <v>194</v>
      </c>
      <c r="C9" s="134" t="s">
        <v>128</v>
      </c>
      <c r="D9" s="208">
        <v>16509</v>
      </c>
      <c r="E9" s="209"/>
      <c r="F9" s="209"/>
      <c r="G9" s="210"/>
      <c r="H9" s="220">
        <v>200000</v>
      </c>
      <c r="I9" s="221"/>
      <c r="J9" s="221"/>
      <c r="K9" s="222"/>
      <c r="L9" s="220">
        <v>200000</v>
      </c>
      <c r="M9" s="221"/>
      <c r="N9" s="221"/>
      <c r="O9" s="222"/>
      <c r="P9" s="220">
        <v>200000</v>
      </c>
      <c r="Q9" s="221"/>
      <c r="R9" s="221"/>
      <c r="S9" s="222"/>
      <c r="T9" s="39">
        <v>200000</v>
      </c>
      <c r="U9" s="39">
        <v>200000</v>
      </c>
      <c r="V9" s="39">
        <v>200000</v>
      </c>
      <c r="W9" s="39">
        <v>200000</v>
      </c>
      <c r="X9" s="39">
        <v>200000</v>
      </c>
      <c r="Y9" s="39">
        <v>200000</v>
      </c>
      <c r="Z9" s="39">
        <v>200000</v>
      </c>
      <c r="AA9" s="39">
        <v>200000</v>
      </c>
      <c r="AB9" s="39">
        <v>200000</v>
      </c>
      <c r="AC9" s="37">
        <v>200000</v>
      </c>
      <c r="AD9" s="37">
        <v>300000</v>
      </c>
      <c r="AE9" s="40">
        <f>SUM(H9:AD9)</f>
        <v>2900000</v>
      </c>
      <c r="AG9" s="34">
        <v>1</v>
      </c>
      <c r="AH9" s="35" t="str">
        <f t="shared" ref="AH9:AH26" si="2">B9</f>
        <v>①</v>
      </c>
      <c r="AI9" s="35" t="str">
        <f t="shared" ref="AI9:AI26" si="3">C9</f>
        <v>三雲 一郎</v>
      </c>
      <c r="AJ9" s="36">
        <f t="shared" ref="AJ9:AJ26" si="4">D9</f>
        <v>16509</v>
      </c>
      <c r="AK9" s="120">
        <f t="shared" ref="AK9:AN26" si="5">IF($H9&lt;=0,"",IF(AK$7=$AH9,$H9,""))</f>
        <v>200000</v>
      </c>
      <c r="AL9" s="116" t="str">
        <f t="shared" si="5"/>
        <v/>
      </c>
      <c r="AM9" s="116" t="str">
        <f t="shared" si="5"/>
        <v/>
      </c>
      <c r="AN9" s="124" t="str">
        <f t="shared" si="5"/>
        <v/>
      </c>
      <c r="AO9" s="122">
        <f t="shared" ref="AO9:AR26" si="6">IF($L9&lt;=0,"",IF(AO$7=$AH9,$L9,""))</f>
        <v>200000</v>
      </c>
      <c r="AP9" s="116" t="str">
        <f t="shared" si="6"/>
        <v/>
      </c>
      <c r="AQ9" s="116" t="str">
        <f t="shared" si="6"/>
        <v/>
      </c>
      <c r="AR9" s="127" t="str">
        <f t="shared" si="6"/>
        <v/>
      </c>
      <c r="AS9" s="120">
        <f t="shared" ref="AS9:AV26" si="7">IF($P9&lt;=0,"",IF(AS$7=$AH9,$P9,""))</f>
        <v>200000</v>
      </c>
      <c r="AT9" s="116" t="str">
        <f t="shared" si="7"/>
        <v/>
      </c>
      <c r="AU9" s="116" t="str">
        <f t="shared" si="7"/>
        <v/>
      </c>
      <c r="AV9" s="124" t="str">
        <f t="shared" si="7"/>
        <v/>
      </c>
      <c r="AW9" s="122">
        <f t="shared" ref="AW9:AZ26" si="8">IF($T9&lt;=0,"",IF(AW$7=$AH9,$T9,""))</f>
        <v>200000</v>
      </c>
      <c r="AX9" s="116" t="str">
        <f t="shared" si="8"/>
        <v/>
      </c>
      <c r="AY9" s="116" t="str">
        <f t="shared" si="8"/>
        <v/>
      </c>
      <c r="AZ9" s="127" t="str">
        <f t="shared" si="8"/>
        <v/>
      </c>
      <c r="BA9" s="120">
        <f t="shared" ref="BA9:BD26" si="9">IF($U9&lt;=0,"",IF(BA$7=$AH9,$U9,""))</f>
        <v>200000</v>
      </c>
      <c r="BB9" s="116" t="str">
        <f t="shared" si="9"/>
        <v/>
      </c>
      <c r="BC9" s="116" t="str">
        <f t="shared" si="9"/>
        <v/>
      </c>
      <c r="BD9" s="124" t="str">
        <f t="shared" si="9"/>
        <v/>
      </c>
      <c r="BE9" s="122">
        <f t="shared" ref="BE9:BH26" si="10">IF($V9&lt;=0,"",IF(BE$7=$AH9,$V9,""))</f>
        <v>200000</v>
      </c>
      <c r="BF9" s="116" t="str">
        <f t="shared" si="10"/>
        <v/>
      </c>
      <c r="BG9" s="116" t="str">
        <f t="shared" si="10"/>
        <v/>
      </c>
      <c r="BH9" s="127" t="str">
        <f t="shared" si="10"/>
        <v/>
      </c>
      <c r="BI9" s="120">
        <f t="shared" ref="BI9:BL26" si="11">IF($W9&lt;=0,"",IF(BI$7=$AH9,$W9,""))</f>
        <v>200000</v>
      </c>
      <c r="BJ9" s="116" t="str">
        <f t="shared" si="11"/>
        <v/>
      </c>
      <c r="BK9" s="116" t="str">
        <f t="shared" si="11"/>
        <v/>
      </c>
      <c r="BL9" s="124" t="str">
        <f t="shared" si="11"/>
        <v/>
      </c>
      <c r="BM9" s="122">
        <f t="shared" ref="BM9:BP26" si="12">IF($X9&lt;=0,"",IF(BM$7=$AH9,$X9,""))</f>
        <v>200000</v>
      </c>
      <c r="BN9" s="116" t="str">
        <f t="shared" si="12"/>
        <v/>
      </c>
      <c r="BO9" s="116" t="str">
        <f t="shared" si="12"/>
        <v/>
      </c>
      <c r="BP9" s="127" t="str">
        <f t="shared" si="12"/>
        <v/>
      </c>
      <c r="BQ9" s="120">
        <f t="shared" ref="BQ9:BT26" si="13">IF($Y9&lt;=0,"",IF(BQ$7=$AH9,$Y9,""))</f>
        <v>200000</v>
      </c>
      <c r="BR9" s="116" t="str">
        <f t="shared" si="13"/>
        <v/>
      </c>
      <c r="BS9" s="116" t="str">
        <f t="shared" si="13"/>
        <v/>
      </c>
      <c r="BT9" s="124" t="str">
        <f t="shared" si="13"/>
        <v/>
      </c>
      <c r="BU9" s="122">
        <f t="shared" ref="BU9:BX26" si="14">IF($Z9&lt;=0,"",IF(BU$7=$AH9,$Z9,""))</f>
        <v>200000</v>
      </c>
      <c r="BV9" s="116" t="str">
        <f t="shared" si="14"/>
        <v/>
      </c>
      <c r="BW9" s="116" t="str">
        <f t="shared" si="14"/>
        <v/>
      </c>
      <c r="BX9" s="127" t="str">
        <f t="shared" si="14"/>
        <v/>
      </c>
      <c r="BY9" s="120">
        <f t="shared" ref="BY9:CB26" si="15">IF($AA9&lt;=0,"",IF(BY$7=$AH9,$AA9,""))</f>
        <v>200000</v>
      </c>
      <c r="BZ9" s="116" t="str">
        <f t="shared" si="15"/>
        <v/>
      </c>
      <c r="CA9" s="116" t="str">
        <f t="shared" si="15"/>
        <v/>
      </c>
      <c r="CB9" s="124" t="str">
        <f t="shared" si="15"/>
        <v/>
      </c>
      <c r="CC9" s="122">
        <f t="shared" ref="CC9:CF26" si="16">IF($AB9&lt;=0,"",IF(CC$7=$AH9,$AB9,""))</f>
        <v>200000</v>
      </c>
      <c r="CD9" s="116" t="str">
        <f t="shared" si="16"/>
        <v/>
      </c>
      <c r="CE9" s="116" t="str">
        <f t="shared" si="16"/>
        <v/>
      </c>
      <c r="CF9" s="127" t="str">
        <f t="shared" si="16"/>
        <v/>
      </c>
      <c r="CG9" s="120">
        <f t="shared" ref="CG9:CJ26" si="17">IF($AC9&lt;=0,"",IF(CG$7=$AH9,$AC9,""))</f>
        <v>200000</v>
      </c>
      <c r="CH9" s="116" t="str">
        <f t="shared" si="17"/>
        <v/>
      </c>
      <c r="CI9" s="116" t="str">
        <f t="shared" si="17"/>
        <v/>
      </c>
      <c r="CJ9" s="124" t="str">
        <f t="shared" si="17"/>
        <v/>
      </c>
      <c r="CK9" s="122">
        <f t="shared" ref="CK9:CN26" si="18">IF($AD9&lt;=0,"",IF(CK$7=$AH9,$AD9,""))</f>
        <v>300000</v>
      </c>
      <c r="CL9" s="116" t="str">
        <f t="shared" si="18"/>
        <v/>
      </c>
      <c r="CM9" s="116" t="str">
        <f t="shared" si="18"/>
        <v/>
      </c>
      <c r="CN9" s="117" t="str">
        <f t="shared" si="18"/>
        <v/>
      </c>
      <c r="CO9" s="41">
        <f>IF($AE9&lt;=0,"",IF(CO$7=$AH9,$AE9,""))</f>
        <v>2900000</v>
      </c>
      <c r="CP9" s="42" t="str">
        <f>IF($AH9=CP$7,$AB9,"")</f>
        <v/>
      </c>
      <c r="CQ9" s="42" t="str">
        <f>IF($AH9=CQ$7,$AB9,"")</f>
        <v/>
      </c>
      <c r="CR9" s="42" t="str">
        <f>IF($AH9=CR$7,$AB9,"")</f>
        <v/>
      </c>
    </row>
    <row r="10" spans="1:96" ht="24" customHeight="1" x14ac:dyDescent="0.15">
      <c r="A10" s="34">
        <v>2</v>
      </c>
      <c r="B10" s="134" t="s">
        <v>127</v>
      </c>
      <c r="C10" s="134" t="s">
        <v>129</v>
      </c>
      <c r="D10" s="208">
        <v>17930</v>
      </c>
      <c r="E10" s="209"/>
      <c r="F10" s="209"/>
      <c r="G10" s="210"/>
      <c r="H10" s="220">
        <v>150000</v>
      </c>
      <c r="I10" s="221"/>
      <c r="J10" s="221"/>
      <c r="K10" s="222"/>
      <c r="L10" s="220">
        <v>150000</v>
      </c>
      <c r="M10" s="221"/>
      <c r="N10" s="221"/>
      <c r="O10" s="222"/>
      <c r="P10" s="220">
        <v>150000</v>
      </c>
      <c r="Q10" s="221"/>
      <c r="R10" s="221"/>
      <c r="S10" s="222"/>
      <c r="T10" s="39">
        <v>150000</v>
      </c>
      <c r="U10" s="39">
        <v>150000</v>
      </c>
      <c r="V10" s="39">
        <v>150000</v>
      </c>
      <c r="W10" s="39">
        <v>150000</v>
      </c>
      <c r="X10" s="39">
        <v>150000</v>
      </c>
      <c r="Y10" s="39">
        <v>150000</v>
      </c>
      <c r="Z10" s="39">
        <v>150000</v>
      </c>
      <c r="AA10" s="39">
        <v>150000</v>
      </c>
      <c r="AB10" s="39">
        <v>150000</v>
      </c>
      <c r="AC10" s="37">
        <v>150000</v>
      </c>
      <c r="AD10" s="37">
        <v>250000</v>
      </c>
      <c r="AE10" s="40">
        <f>SUM(H10:AD10)</f>
        <v>2200000</v>
      </c>
      <c r="AG10" s="34">
        <v>2</v>
      </c>
      <c r="AH10" s="35" t="str">
        <f t="shared" si="2"/>
        <v>①</v>
      </c>
      <c r="AI10" s="35" t="str">
        <f t="shared" si="3"/>
        <v>三雲 二郎</v>
      </c>
      <c r="AJ10" s="36">
        <f t="shared" si="4"/>
        <v>17930</v>
      </c>
      <c r="AK10" s="120">
        <f t="shared" si="5"/>
        <v>150000</v>
      </c>
      <c r="AL10" s="116" t="str">
        <f t="shared" si="5"/>
        <v/>
      </c>
      <c r="AM10" s="116" t="str">
        <f t="shared" si="5"/>
        <v/>
      </c>
      <c r="AN10" s="124" t="str">
        <f t="shared" si="5"/>
        <v/>
      </c>
      <c r="AO10" s="122">
        <f t="shared" si="6"/>
        <v>150000</v>
      </c>
      <c r="AP10" s="116" t="str">
        <f t="shared" si="6"/>
        <v/>
      </c>
      <c r="AQ10" s="116" t="str">
        <f t="shared" si="6"/>
        <v/>
      </c>
      <c r="AR10" s="127" t="str">
        <f t="shared" si="6"/>
        <v/>
      </c>
      <c r="AS10" s="120">
        <f t="shared" si="7"/>
        <v>150000</v>
      </c>
      <c r="AT10" s="116" t="str">
        <f t="shared" si="7"/>
        <v/>
      </c>
      <c r="AU10" s="116" t="str">
        <f t="shared" si="7"/>
        <v/>
      </c>
      <c r="AV10" s="124" t="str">
        <f t="shared" si="7"/>
        <v/>
      </c>
      <c r="AW10" s="122">
        <f t="shared" si="8"/>
        <v>150000</v>
      </c>
      <c r="AX10" s="116" t="str">
        <f t="shared" si="8"/>
        <v/>
      </c>
      <c r="AY10" s="116" t="str">
        <f t="shared" si="8"/>
        <v/>
      </c>
      <c r="AZ10" s="127" t="str">
        <f t="shared" si="8"/>
        <v/>
      </c>
      <c r="BA10" s="120">
        <f t="shared" si="9"/>
        <v>150000</v>
      </c>
      <c r="BB10" s="116" t="str">
        <f t="shared" si="9"/>
        <v/>
      </c>
      <c r="BC10" s="116" t="str">
        <f t="shared" si="9"/>
        <v/>
      </c>
      <c r="BD10" s="124" t="str">
        <f t="shared" si="9"/>
        <v/>
      </c>
      <c r="BE10" s="122">
        <f t="shared" si="10"/>
        <v>150000</v>
      </c>
      <c r="BF10" s="116" t="str">
        <f t="shared" si="10"/>
        <v/>
      </c>
      <c r="BG10" s="116" t="str">
        <f t="shared" si="10"/>
        <v/>
      </c>
      <c r="BH10" s="127" t="str">
        <f t="shared" si="10"/>
        <v/>
      </c>
      <c r="BI10" s="120">
        <f t="shared" si="11"/>
        <v>150000</v>
      </c>
      <c r="BJ10" s="116" t="str">
        <f t="shared" si="11"/>
        <v/>
      </c>
      <c r="BK10" s="116" t="str">
        <f t="shared" si="11"/>
        <v/>
      </c>
      <c r="BL10" s="124" t="str">
        <f t="shared" si="11"/>
        <v/>
      </c>
      <c r="BM10" s="122">
        <f t="shared" si="12"/>
        <v>150000</v>
      </c>
      <c r="BN10" s="116" t="str">
        <f t="shared" si="12"/>
        <v/>
      </c>
      <c r="BO10" s="116" t="str">
        <f t="shared" si="12"/>
        <v/>
      </c>
      <c r="BP10" s="127" t="str">
        <f t="shared" si="12"/>
        <v/>
      </c>
      <c r="BQ10" s="120">
        <f t="shared" si="13"/>
        <v>150000</v>
      </c>
      <c r="BR10" s="116" t="str">
        <f t="shared" si="13"/>
        <v/>
      </c>
      <c r="BS10" s="116" t="str">
        <f t="shared" si="13"/>
        <v/>
      </c>
      <c r="BT10" s="124" t="str">
        <f t="shared" si="13"/>
        <v/>
      </c>
      <c r="BU10" s="122">
        <f t="shared" si="14"/>
        <v>150000</v>
      </c>
      <c r="BV10" s="116" t="str">
        <f t="shared" si="14"/>
        <v/>
      </c>
      <c r="BW10" s="116" t="str">
        <f t="shared" si="14"/>
        <v/>
      </c>
      <c r="BX10" s="127" t="str">
        <f t="shared" si="14"/>
        <v/>
      </c>
      <c r="BY10" s="120">
        <f t="shared" si="15"/>
        <v>150000</v>
      </c>
      <c r="BZ10" s="116" t="str">
        <f t="shared" si="15"/>
        <v/>
      </c>
      <c r="CA10" s="116" t="str">
        <f t="shared" si="15"/>
        <v/>
      </c>
      <c r="CB10" s="124" t="str">
        <f t="shared" si="15"/>
        <v/>
      </c>
      <c r="CC10" s="122">
        <f t="shared" si="16"/>
        <v>150000</v>
      </c>
      <c r="CD10" s="116" t="str">
        <f t="shared" si="16"/>
        <v/>
      </c>
      <c r="CE10" s="116" t="str">
        <f t="shared" si="16"/>
        <v/>
      </c>
      <c r="CF10" s="127" t="str">
        <f t="shared" si="16"/>
        <v/>
      </c>
      <c r="CG10" s="120">
        <f t="shared" si="17"/>
        <v>150000</v>
      </c>
      <c r="CH10" s="116" t="str">
        <f t="shared" si="17"/>
        <v/>
      </c>
      <c r="CI10" s="116" t="str">
        <f t="shared" si="17"/>
        <v/>
      </c>
      <c r="CJ10" s="124" t="str">
        <f t="shared" si="17"/>
        <v/>
      </c>
      <c r="CK10" s="122">
        <f t="shared" si="18"/>
        <v>250000</v>
      </c>
      <c r="CL10" s="116" t="str">
        <f t="shared" si="18"/>
        <v/>
      </c>
      <c r="CM10" s="116" t="str">
        <f t="shared" si="18"/>
        <v/>
      </c>
      <c r="CN10" s="117" t="str">
        <f t="shared" si="18"/>
        <v/>
      </c>
      <c r="CO10" s="43"/>
      <c r="CP10" s="37"/>
      <c r="CQ10" s="37"/>
      <c r="CR10" s="40"/>
    </row>
    <row r="11" spans="1:96" ht="24" customHeight="1" x14ac:dyDescent="0.15">
      <c r="A11" s="34">
        <v>3</v>
      </c>
      <c r="B11" s="134" t="s">
        <v>193</v>
      </c>
      <c r="C11" s="134" t="s">
        <v>130</v>
      </c>
      <c r="D11" s="208">
        <v>21280</v>
      </c>
      <c r="E11" s="209"/>
      <c r="F11" s="209"/>
      <c r="G11" s="210"/>
      <c r="H11" s="220">
        <v>50000</v>
      </c>
      <c r="I11" s="221"/>
      <c r="J11" s="221"/>
      <c r="K11" s="222"/>
      <c r="L11" s="220">
        <v>50000</v>
      </c>
      <c r="M11" s="221"/>
      <c r="N11" s="221"/>
      <c r="O11" s="222"/>
      <c r="P11" s="220">
        <v>50000</v>
      </c>
      <c r="Q11" s="221"/>
      <c r="R11" s="221"/>
      <c r="S11" s="222"/>
      <c r="T11" s="39">
        <v>50000</v>
      </c>
      <c r="U11" s="39">
        <v>50000</v>
      </c>
      <c r="V11" s="39">
        <v>50000</v>
      </c>
      <c r="W11" s="39">
        <v>50000</v>
      </c>
      <c r="X11" s="39">
        <v>50000</v>
      </c>
      <c r="Y11" s="39">
        <v>50000</v>
      </c>
      <c r="Z11" s="39">
        <v>50000</v>
      </c>
      <c r="AA11" s="39"/>
      <c r="AB11" s="39"/>
      <c r="AC11" s="37">
        <v>50000</v>
      </c>
      <c r="AD11" s="37">
        <v>100000</v>
      </c>
      <c r="AE11" s="40">
        <f>SUM(H11:AD11)</f>
        <v>650000</v>
      </c>
      <c r="AG11" s="34">
        <v>3</v>
      </c>
      <c r="AH11" s="35" t="str">
        <f t="shared" si="2"/>
        <v>①</v>
      </c>
      <c r="AI11" s="35" t="str">
        <f t="shared" si="3"/>
        <v>松阪 太郎</v>
      </c>
      <c r="AJ11" s="36">
        <f t="shared" si="4"/>
        <v>21280</v>
      </c>
      <c r="AK11" s="120">
        <f t="shared" si="5"/>
        <v>50000</v>
      </c>
      <c r="AL11" s="116" t="str">
        <f t="shared" si="5"/>
        <v/>
      </c>
      <c r="AM11" s="116" t="str">
        <f t="shared" si="5"/>
        <v/>
      </c>
      <c r="AN11" s="124" t="str">
        <f t="shared" si="5"/>
        <v/>
      </c>
      <c r="AO11" s="122">
        <f t="shared" si="6"/>
        <v>50000</v>
      </c>
      <c r="AP11" s="116" t="str">
        <f t="shared" si="6"/>
        <v/>
      </c>
      <c r="AQ11" s="116" t="str">
        <f t="shared" si="6"/>
        <v/>
      </c>
      <c r="AR11" s="127" t="str">
        <f t="shared" si="6"/>
        <v/>
      </c>
      <c r="AS11" s="120">
        <f t="shared" si="7"/>
        <v>50000</v>
      </c>
      <c r="AT11" s="116" t="str">
        <f t="shared" si="7"/>
        <v/>
      </c>
      <c r="AU11" s="116" t="str">
        <f t="shared" si="7"/>
        <v/>
      </c>
      <c r="AV11" s="124" t="str">
        <f t="shared" si="7"/>
        <v/>
      </c>
      <c r="AW11" s="122">
        <f t="shared" si="8"/>
        <v>50000</v>
      </c>
      <c r="AX11" s="116" t="str">
        <f t="shared" si="8"/>
        <v/>
      </c>
      <c r="AY11" s="116" t="str">
        <f t="shared" si="8"/>
        <v/>
      </c>
      <c r="AZ11" s="127" t="str">
        <f t="shared" si="8"/>
        <v/>
      </c>
      <c r="BA11" s="120">
        <f t="shared" si="9"/>
        <v>50000</v>
      </c>
      <c r="BB11" s="116" t="str">
        <f t="shared" si="9"/>
        <v/>
      </c>
      <c r="BC11" s="116" t="str">
        <f t="shared" si="9"/>
        <v/>
      </c>
      <c r="BD11" s="124" t="str">
        <f t="shared" si="9"/>
        <v/>
      </c>
      <c r="BE11" s="122">
        <f t="shared" si="10"/>
        <v>50000</v>
      </c>
      <c r="BF11" s="116" t="str">
        <f t="shared" si="10"/>
        <v/>
      </c>
      <c r="BG11" s="116" t="str">
        <f t="shared" si="10"/>
        <v/>
      </c>
      <c r="BH11" s="127" t="str">
        <f t="shared" si="10"/>
        <v/>
      </c>
      <c r="BI11" s="120">
        <f t="shared" si="11"/>
        <v>50000</v>
      </c>
      <c r="BJ11" s="116" t="str">
        <f t="shared" si="11"/>
        <v/>
      </c>
      <c r="BK11" s="116" t="str">
        <f t="shared" si="11"/>
        <v/>
      </c>
      <c r="BL11" s="124" t="str">
        <f t="shared" si="11"/>
        <v/>
      </c>
      <c r="BM11" s="122">
        <f t="shared" si="12"/>
        <v>50000</v>
      </c>
      <c r="BN11" s="116" t="str">
        <f t="shared" si="12"/>
        <v/>
      </c>
      <c r="BO11" s="116" t="str">
        <f t="shared" si="12"/>
        <v/>
      </c>
      <c r="BP11" s="127" t="str">
        <f t="shared" si="12"/>
        <v/>
      </c>
      <c r="BQ11" s="120">
        <f t="shared" si="13"/>
        <v>50000</v>
      </c>
      <c r="BR11" s="116" t="str">
        <f t="shared" si="13"/>
        <v/>
      </c>
      <c r="BS11" s="116" t="str">
        <f t="shared" si="13"/>
        <v/>
      </c>
      <c r="BT11" s="124" t="str">
        <f t="shared" si="13"/>
        <v/>
      </c>
      <c r="BU11" s="122">
        <f t="shared" si="14"/>
        <v>50000</v>
      </c>
      <c r="BV11" s="116" t="str">
        <f t="shared" si="14"/>
        <v/>
      </c>
      <c r="BW11" s="116" t="str">
        <f t="shared" si="14"/>
        <v/>
      </c>
      <c r="BX11" s="127" t="str">
        <f t="shared" si="14"/>
        <v/>
      </c>
      <c r="BY11" s="120" t="str">
        <f t="shared" si="15"/>
        <v/>
      </c>
      <c r="BZ11" s="116" t="str">
        <f t="shared" si="15"/>
        <v/>
      </c>
      <c r="CA11" s="116" t="str">
        <f t="shared" si="15"/>
        <v/>
      </c>
      <c r="CB11" s="124" t="str">
        <f t="shared" si="15"/>
        <v/>
      </c>
      <c r="CC11" s="122" t="str">
        <f t="shared" si="16"/>
        <v/>
      </c>
      <c r="CD11" s="116" t="str">
        <f t="shared" si="16"/>
        <v/>
      </c>
      <c r="CE11" s="116" t="str">
        <f t="shared" si="16"/>
        <v/>
      </c>
      <c r="CF11" s="127" t="str">
        <f t="shared" si="16"/>
        <v/>
      </c>
      <c r="CG11" s="120">
        <f t="shared" si="17"/>
        <v>50000</v>
      </c>
      <c r="CH11" s="116" t="str">
        <f t="shared" si="17"/>
        <v/>
      </c>
      <c r="CI11" s="116" t="str">
        <f t="shared" si="17"/>
        <v/>
      </c>
      <c r="CJ11" s="124" t="str">
        <f t="shared" si="17"/>
        <v/>
      </c>
      <c r="CK11" s="122">
        <f t="shared" si="18"/>
        <v>100000</v>
      </c>
      <c r="CL11" s="116" t="str">
        <f t="shared" si="18"/>
        <v/>
      </c>
      <c r="CM11" s="116" t="str">
        <f t="shared" si="18"/>
        <v/>
      </c>
      <c r="CN11" s="117" t="str">
        <f t="shared" si="18"/>
        <v/>
      </c>
      <c r="CO11" s="43"/>
      <c r="CP11" s="37"/>
      <c r="CQ11" s="37"/>
      <c r="CR11" s="40"/>
    </row>
    <row r="12" spans="1:96" ht="24" customHeight="1" x14ac:dyDescent="0.15">
      <c r="A12" s="34">
        <v>4</v>
      </c>
      <c r="B12" s="134" t="s">
        <v>131</v>
      </c>
      <c r="C12" s="135" t="s">
        <v>132</v>
      </c>
      <c r="D12" s="208">
        <v>12914</v>
      </c>
      <c r="E12" s="209"/>
      <c r="F12" s="209"/>
      <c r="G12" s="210"/>
      <c r="H12" s="220">
        <v>100000</v>
      </c>
      <c r="I12" s="221"/>
      <c r="J12" s="221"/>
      <c r="K12" s="222"/>
      <c r="L12" s="220">
        <v>100000</v>
      </c>
      <c r="M12" s="221"/>
      <c r="N12" s="221"/>
      <c r="O12" s="222"/>
      <c r="P12" s="220">
        <v>100000</v>
      </c>
      <c r="Q12" s="221"/>
      <c r="R12" s="221"/>
      <c r="S12" s="222"/>
      <c r="T12" s="39">
        <v>100000</v>
      </c>
      <c r="U12" s="39">
        <v>100000</v>
      </c>
      <c r="V12" s="39">
        <v>100000</v>
      </c>
      <c r="W12" s="39">
        <v>100000</v>
      </c>
      <c r="X12" s="39">
        <v>100000</v>
      </c>
      <c r="Y12" s="39">
        <v>100000</v>
      </c>
      <c r="Z12" s="39"/>
      <c r="AA12" s="39"/>
      <c r="AB12" s="39"/>
      <c r="AC12" s="37">
        <v>100000</v>
      </c>
      <c r="AD12" s="37">
        <v>200000</v>
      </c>
      <c r="AE12" s="40">
        <f>SUM(H12:AD12)</f>
        <v>1200000</v>
      </c>
      <c r="AG12" s="34">
        <v>4</v>
      </c>
      <c r="AH12" s="35" t="str">
        <f t="shared" si="2"/>
        <v>④</v>
      </c>
      <c r="AI12" s="35" t="str">
        <f t="shared" si="3"/>
        <v>松阪 三郎</v>
      </c>
      <c r="AJ12" s="36">
        <f t="shared" si="4"/>
        <v>12914</v>
      </c>
      <c r="AK12" s="120" t="str">
        <f t="shared" si="5"/>
        <v/>
      </c>
      <c r="AL12" s="116" t="str">
        <f t="shared" si="5"/>
        <v/>
      </c>
      <c r="AM12" s="116" t="str">
        <f t="shared" si="5"/>
        <v/>
      </c>
      <c r="AN12" s="124">
        <f t="shared" si="5"/>
        <v>100000</v>
      </c>
      <c r="AO12" s="122" t="str">
        <f t="shared" si="6"/>
        <v/>
      </c>
      <c r="AP12" s="116" t="str">
        <f t="shared" si="6"/>
        <v/>
      </c>
      <c r="AQ12" s="116" t="str">
        <f t="shared" si="6"/>
        <v/>
      </c>
      <c r="AR12" s="127">
        <f t="shared" si="6"/>
        <v>100000</v>
      </c>
      <c r="AS12" s="120" t="str">
        <f t="shared" si="7"/>
        <v/>
      </c>
      <c r="AT12" s="116" t="str">
        <f t="shared" si="7"/>
        <v/>
      </c>
      <c r="AU12" s="116" t="str">
        <f t="shared" si="7"/>
        <v/>
      </c>
      <c r="AV12" s="124">
        <f t="shared" si="7"/>
        <v>100000</v>
      </c>
      <c r="AW12" s="122" t="str">
        <f t="shared" si="8"/>
        <v/>
      </c>
      <c r="AX12" s="116" t="str">
        <f t="shared" si="8"/>
        <v/>
      </c>
      <c r="AY12" s="116" t="str">
        <f t="shared" si="8"/>
        <v/>
      </c>
      <c r="AZ12" s="127">
        <f t="shared" si="8"/>
        <v>100000</v>
      </c>
      <c r="BA12" s="120" t="str">
        <f t="shared" si="9"/>
        <v/>
      </c>
      <c r="BB12" s="116" t="str">
        <f t="shared" si="9"/>
        <v/>
      </c>
      <c r="BC12" s="116" t="str">
        <f t="shared" si="9"/>
        <v/>
      </c>
      <c r="BD12" s="124">
        <f t="shared" si="9"/>
        <v>100000</v>
      </c>
      <c r="BE12" s="122" t="str">
        <f t="shared" si="10"/>
        <v/>
      </c>
      <c r="BF12" s="116" t="str">
        <f t="shared" si="10"/>
        <v/>
      </c>
      <c r="BG12" s="116" t="str">
        <f t="shared" si="10"/>
        <v/>
      </c>
      <c r="BH12" s="127">
        <f t="shared" si="10"/>
        <v>100000</v>
      </c>
      <c r="BI12" s="120" t="str">
        <f t="shared" si="11"/>
        <v/>
      </c>
      <c r="BJ12" s="116" t="str">
        <f t="shared" si="11"/>
        <v/>
      </c>
      <c r="BK12" s="116" t="str">
        <f t="shared" si="11"/>
        <v/>
      </c>
      <c r="BL12" s="124">
        <f t="shared" si="11"/>
        <v>100000</v>
      </c>
      <c r="BM12" s="122" t="str">
        <f t="shared" si="12"/>
        <v/>
      </c>
      <c r="BN12" s="116" t="str">
        <f t="shared" si="12"/>
        <v/>
      </c>
      <c r="BO12" s="116" t="str">
        <f t="shared" si="12"/>
        <v/>
      </c>
      <c r="BP12" s="127">
        <f t="shared" si="12"/>
        <v>100000</v>
      </c>
      <c r="BQ12" s="120" t="str">
        <f t="shared" si="13"/>
        <v/>
      </c>
      <c r="BR12" s="116" t="str">
        <f t="shared" si="13"/>
        <v/>
      </c>
      <c r="BS12" s="116" t="str">
        <f t="shared" si="13"/>
        <v/>
      </c>
      <c r="BT12" s="124">
        <f t="shared" si="13"/>
        <v>100000</v>
      </c>
      <c r="BU12" s="122" t="str">
        <f t="shared" si="14"/>
        <v/>
      </c>
      <c r="BV12" s="116" t="str">
        <f t="shared" si="14"/>
        <v/>
      </c>
      <c r="BW12" s="116" t="str">
        <f t="shared" si="14"/>
        <v/>
      </c>
      <c r="BX12" s="127" t="str">
        <f t="shared" si="14"/>
        <v/>
      </c>
      <c r="BY12" s="120" t="str">
        <f t="shared" si="15"/>
        <v/>
      </c>
      <c r="BZ12" s="116" t="str">
        <f t="shared" si="15"/>
        <v/>
      </c>
      <c r="CA12" s="116" t="str">
        <f t="shared" si="15"/>
        <v/>
      </c>
      <c r="CB12" s="124" t="str">
        <f t="shared" si="15"/>
        <v/>
      </c>
      <c r="CC12" s="122" t="str">
        <f t="shared" si="16"/>
        <v/>
      </c>
      <c r="CD12" s="116" t="str">
        <f t="shared" si="16"/>
        <v/>
      </c>
      <c r="CE12" s="116" t="str">
        <f t="shared" si="16"/>
        <v/>
      </c>
      <c r="CF12" s="127" t="str">
        <f t="shared" si="16"/>
        <v/>
      </c>
      <c r="CG12" s="120" t="str">
        <f t="shared" si="17"/>
        <v/>
      </c>
      <c r="CH12" s="116" t="str">
        <f t="shared" si="17"/>
        <v/>
      </c>
      <c r="CI12" s="116" t="str">
        <f t="shared" si="17"/>
        <v/>
      </c>
      <c r="CJ12" s="124">
        <f t="shared" si="17"/>
        <v>100000</v>
      </c>
      <c r="CK12" s="122" t="str">
        <f t="shared" si="18"/>
        <v/>
      </c>
      <c r="CL12" s="116" t="str">
        <f t="shared" si="18"/>
        <v/>
      </c>
      <c r="CM12" s="116" t="str">
        <f t="shared" si="18"/>
        <v/>
      </c>
      <c r="CN12" s="117">
        <f t="shared" si="18"/>
        <v>200000</v>
      </c>
      <c r="CO12" s="43"/>
      <c r="CP12" s="37"/>
      <c r="CQ12" s="37"/>
      <c r="CR12" s="40"/>
    </row>
    <row r="13" spans="1:96" ht="24" customHeight="1" x14ac:dyDescent="0.15">
      <c r="A13" s="34">
        <v>5</v>
      </c>
      <c r="B13" s="35"/>
      <c r="C13" s="35" t="s">
        <v>142</v>
      </c>
      <c r="D13" s="211">
        <v>27519</v>
      </c>
      <c r="E13" s="212"/>
      <c r="F13" s="212"/>
      <c r="G13" s="213"/>
      <c r="H13" s="220"/>
      <c r="I13" s="221"/>
      <c r="J13" s="221"/>
      <c r="K13" s="222"/>
      <c r="L13" s="220"/>
      <c r="M13" s="221"/>
      <c r="N13" s="221"/>
      <c r="O13" s="222"/>
      <c r="P13" s="220"/>
      <c r="Q13" s="221"/>
      <c r="R13" s="221"/>
      <c r="S13" s="222"/>
      <c r="T13" s="39"/>
      <c r="U13" s="39"/>
      <c r="V13" s="39"/>
      <c r="W13" s="39"/>
      <c r="X13" s="39"/>
      <c r="Y13" s="39"/>
      <c r="Z13" s="39"/>
      <c r="AA13" s="39"/>
      <c r="AB13" s="39"/>
      <c r="AC13" s="37"/>
      <c r="AD13" s="37"/>
      <c r="AE13" s="40"/>
      <c r="AG13" s="34">
        <v>5</v>
      </c>
      <c r="AH13" s="35">
        <f t="shared" si="2"/>
        <v>0</v>
      </c>
      <c r="AI13" s="35" t="str">
        <f t="shared" si="3"/>
        <v>※ 三雲 一郎</v>
      </c>
      <c r="AJ13" s="36">
        <f t="shared" si="4"/>
        <v>27519</v>
      </c>
      <c r="AK13" s="120" t="str">
        <f t="shared" si="5"/>
        <v/>
      </c>
      <c r="AL13" s="116" t="str">
        <f t="shared" si="5"/>
        <v/>
      </c>
      <c r="AM13" s="116" t="str">
        <f t="shared" si="5"/>
        <v/>
      </c>
      <c r="AN13" s="124" t="str">
        <f t="shared" si="5"/>
        <v/>
      </c>
      <c r="AO13" s="122" t="str">
        <f t="shared" si="6"/>
        <v/>
      </c>
      <c r="AP13" s="116" t="str">
        <f t="shared" si="6"/>
        <v/>
      </c>
      <c r="AQ13" s="116" t="str">
        <f t="shared" si="6"/>
        <v/>
      </c>
      <c r="AR13" s="127" t="str">
        <f t="shared" si="6"/>
        <v/>
      </c>
      <c r="AS13" s="120" t="str">
        <f t="shared" si="7"/>
        <v/>
      </c>
      <c r="AT13" s="116" t="str">
        <f t="shared" si="7"/>
        <v/>
      </c>
      <c r="AU13" s="116" t="str">
        <f t="shared" si="7"/>
        <v/>
      </c>
      <c r="AV13" s="124" t="str">
        <f t="shared" si="7"/>
        <v/>
      </c>
      <c r="AW13" s="122" t="str">
        <f t="shared" si="8"/>
        <v/>
      </c>
      <c r="AX13" s="116" t="str">
        <f t="shared" si="8"/>
        <v/>
      </c>
      <c r="AY13" s="116" t="str">
        <f t="shared" si="8"/>
        <v/>
      </c>
      <c r="AZ13" s="127" t="str">
        <f t="shared" si="8"/>
        <v/>
      </c>
      <c r="BA13" s="120" t="str">
        <f t="shared" si="9"/>
        <v/>
      </c>
      <c r="BB13" s="116" t="str">
        <f t="shared" si="9"/>
        <v/>
      </c>
      <c r="BC13" s="116" t="str">
        <f t="shared" si="9"/>
        <v/>
      </c>
      <c r="BD13" s="124" t="str">
        <f t="shared" si="9"/>
        <v/>
      </c>
      <c r="BE13" s="122" t="str">
        <f t="shared" si="10"/>
        <v/>
      </c>
      <c r="BF13" s="116" t="str">
        <f t="shared" si="10"/>
        <v/>
      </c>
      <c r="BG13" s="116" t="str">
        <f t="shared" si="10"/>
        <v/>
      </c>
      <c r="BH13" s="127" t="str">
        <f t="shared" si="10"/>
        <v/>
      </c>
      <c r="BI13" s="120" t="str">
        <f t="shared" si="11"/>
        <v/>
      </c>
      <c r="BJ13" s="116" t="str">
        <f t="shared" si="11"/>
        <v/>
      </c>
      <c r="BK13" s="116" t="str">
        <f t="shared" si="11"/>
        <v/>
      </c>
      <c r="BL13" s="124" t="str">
        <f t="shared" si="11"/>
        <v/>
      </c>
      <c r="BM13" s="122" t="str">
        <f t="shared" si="12"/>
        <v/>
      </c>
      <c r="BN13" s="116" t="str">
        <f t="shared" si="12"/>
        <v/>
      </c>
      <c r="BO13" s="116" t="str">
        <f t="shared" si="12"/>
        <v/>
      </c>
      <c r="BP13" s="127" t="str">
        <f t="shared" si="12"/>
        <v/>
      </c>
      <c r="BQ13" s="120" t="str">
        <f t="shared" si="13"/>
        <v/>
      </c>
      <c r="BR13" s="116" t="str">
        <f t="shared" si="13"/>
        <v/>
      </c>
      <c r="BS13" s="116" t="str">
        <f t="shared" si="13"/>
        <v/>
      </c>
      <c r="BT13" s="124" t="str">
        <f t="shared" si="13"/>
        <v/>
      </c>
      <c r="BU13" s="122" t="str">
        <f t="shared" si="14"/>
        <v/>
      </c>
      <c r="BV13" s="116" t="str">
        <f t="shared" si="14"/>
        <v/>
      </c>
      <c r="BW13" s="116" t="str">
        <f t="shared" si="14"/>
        <v/>
      </c>
      <c r="BX13" s="127" t="str">
        <f t="shared" si="14"/>
        <v/>
      </c>
      <c r="BY13" s="120" t="str">
        <f t="shared" si="15"/>
        <v/>
      </c>
      <c r="BZ13" s="116" t="str">
        <f t="shared" si="15"/>
        <v/>
      </c>
      <c r="CA13" s="116" t="str">
        <f t="shared" si="15"/>
        <v/>
      </c>
      <c r="CB13" s="124" t="str">
        <f t="shared" si="15"/>
        <v/>
      </c>
      <c r="CC13" s="122" t="str">
        <f t="shared" si="16"/>
        <v/>
      </c>
      <c r="CD13" s="116" t="str">
        <f t="shared" si="16"/>
        <v/>
      </c>
      <c r="CE13" s="116" t="str">
        <f t="shared" si="16"/>
        <v/>
      </c>
      <c r="CF13" s="127" t="str">
        <f t="shared" si="16"/>
        <v/>
      </c>
      <c r="CG13" s="120" t="str">
        <f t="shared" si="17"/>
        <v/>
      </c>
      <c r="CH13" s="116" t="str">
        <f t="shared" si="17"/>
        <v/>
      </c>
      <c r="CI13" s="116" t="str">
        <f t="shared" si="17"/>
        <v/>
      </c>
      <c r="CJ13" s="124" t="str">
        <f t="shared" si="17"/>
        <v/>
      </c>
      <c r="CK13" s="122" t="str">
        <f t="shared" si="18"/>
        <v/>
      </c>
      <c r="CL13" s="116" t="str">
        <f t="shared" si="18"/>
        <v/>
      </c>
      <c r="CM13" s="116" t="str">
        <f t="shared" si="18"/>
        <v/>
      </c>
      <c r="CN13" s="117" t="str">
        <f t="shared" si="18"/>
        <v/>
      </c>
      <c r="CO13" s="43"/>
      <c r="CP13" s="37"/>
      <c r="CQ13" s="37"/>
      <c r="CR13" s="40"/>
    </row>
    <row r="14" spans="1:96" ht="24" customHeight="1" x14ac:dyDescent="0.15">
      <c r="A14" s="34">
        <v>6</v>
      </c>
      <c r="B14" s="35"/>
      <c r="C14" s="35"/>
      <c r="D14" s="211"/>
      <c r="E14" s="212"/>
      <c r="F14" s="212"/>
      <c r="G14" s="213"/>
      <c r="H14" s="223"/>
      <c r="I14" s="223"/>
      <c r="J14" s="223"/>
      <c r="K14" s="223"/>
      <c r="L14" s="223"/>
      <c r="M14" s="223"/>
      <c r="N14" s="223"/>
      <c r="O14" s="223"/>
      <c r="P14" s="223"/>
      <c r="Q14" s="223"/>
      <c r="R14" s="223"/>
      <c r="S14" s="223"/>
      <c r="T14" s="39"/>
      <c r="U14" s="39"/>
      <c r="V14" s="39"/>
      <c r="W14" s="39"/>
      <c r="X14" s="39"/>
      <c r="Y14" s="39"/>
      <c r="Z14" s="39"/>
      <c r="AA14" s="39"/>
      <c r="AB14" s="39"/>
      <c r="AC14" s="37"/>
      <c r="AD14" s="37"/>
      <c r="AE14" s="40"/>
      <c r="AG14" s="34">
        <v>6</v>
      </c>
      <c r="AH14" s="35">
        <f t="shared" si="2"/>
        <v>0</v>
      </c>
      <c r="AI14" s="35">
        <f t="shared" si="3"/>
        <v>0</v>
      </c>
      <c r="AJ14" s="36">
        <f t="shared" si="4"/>
        <v>0</v>
      </c>
      <c r="AK14" s="120" t="str">
        <f t="shared" si="5"/>
        <v/>
      </c>
      <c r="AL14" s="116" t="str">
        <f t="shared" si="5"/>
        <v/>
      </c>
      <c r="AM14" s="116" t="str">
        <f t="shared" si="5"/>
        <v/>
      </c>
      <c r="AN14" s="124" t="str">
        <f t="shared" si="5"/>
        <v/>
      </c>
      <c r="AO14" s="122" t="str">
        <f t="shared" si="6"/>
        <v/>
      </c>
      <c r="AP14" s="116" t="str">
        <f t="shared" si="6"/>
        <v/>
      </c>
      <c r="AQ14" s="116" t="str">
        <f t="shared" si="6"/>
        <v/>
      </c>
      <c r="AR14" s="127" t="str">
        <f t="shared" si="6"/>
        <v/>
      </c>
      <c r="AS14" s="120" t="str">
        <f t="shared" si="7"/>
        <v/>
      </c>
      <c r="AT14" s="116" t="str">
        <f t="shared" si="7"/>
        <v/>
      </c>
      <c r="AU14" s="116" t="str">
        <f t="shared" si="7"/>
        <v/>
      </c>
      <c r="AV14" s="124" t="str">
        <f t="shared" si="7"/>
        <v/>
      </c>
      <c r="AW14" s="122" t="str">
        <f t="shared" si="8"/>
        <v/>
      </c>
      <c r="AX14" s="116" t="str">
        <f t="shared" si="8"/>
        <v/>
      </c>
      <c r="AY14" s="116" t="str">
        <f t="shared" si="8"/>
        <v/>
      </c>
      <c r="AZ14" s="127" t="str">
        <f t="shared" si="8"/>
        <v/>
      </c>
      <c r="BA14" s="120" t="str">
        <f t="shared" si="9"/>
        <v/>
      </c>
      <c r="BB14" s="116" t="str">
        <f t="shared" si="9"/>
        <v/>
      </c>
      <c r="BC14" s="116" t="str">
        <f t="shared" si="9"/>
        <v/>
      </c>
      <c r="BD14" s="124" t="str">
        <f t="shared" si="9"/>
        <v/>
      </c>
      <c r="BE14" s="122" t="str">
        <f t="shared" si="10"/>
        <v/>
      </c>
      <c r="BF14" s="116" t="str">
        <f t="shared" si="10"/>
        <v/>
      </c>
      <c r="BG14" s="116" t="str">
        <f t="shared" si="10"/>
        <v/>
      </c>
      <c r="BH14" s="127" t="str">
        <f t="shared" si="10"/>
        <v/>
      </c>
      <c r="BI14" s="120" t="str">
        <f t="shared" si="11"/>
        <v/>
      </c>
      <c r="BJ14" s="116" t="str">
        <f t="shared" si="11"/>
        <v/>
      </c>
      <c r="BK14" s="116" t="str">
        <f t="shared" si="11"/>
        <v/>
      </c>
      <c r="BL14" s="124" t="str">
        <f t="shared" si="11"/>
        <v/>
      </c>
      <c r="BM14" s="122" t="str">
        <f t="shared" si="12"/>
        <v/>
      </c>
      <c r="BN14" s="116" t="str">
        <f t="shared" si="12"/>
        <v/>
      </c>
      <c r="BO14" s="116" t="str">
        <f t="shared" si="12"/>
        <v/>
      </c>
      <c r="BP14" s="127" t="str">
        <f t="shared" si="12"/>
        <v/>
      </c>
      <c r="BQ14" s="120" t="str">
        <f t="shared" si="13"/>
        <v/>
      </c>
      <c r="BR14" s="116" t="str">
        <f t="shared" si="13"/>
        <v/>
      </c>
      <c r="BS14" s="116" t="str">
        <f t="shared" si="13"/>
        <v/>
      </c>
      <c r="BT14" s="124" t="str">
        <f t="shared" si="13"/>
        <v/>
      </c>
      <c r="BU14" s="122" t="str">
        <f t="shared" si="14"/>
        <v/>
      </c>
      <c r="BV14" s="116" t="str">
        <f t="shared" si="14"/>
        <v/>
      </c>
      <c r="BW14" s="116" t="str">
        <f t="shared" si="14"/>
        <v/>
      </c>
      <c r="BX14" s="127" t="str">
        <f t="shared" si="14"/>
        <v/>
      </c>
      <c r="BY14" s="120" t="str">
        <f t="shared" si="15"/>
        <v/>
      </c>
      <c r="BZ14" s="116" t="str">
        <f t="shared" si="15"/>
        <v/>
      </c>
      <c r="CA14" s="116" t="str">
        <f t="shared" si="15"/>
        <v/>
      </c>
      <c r="CB14" s="124" t="str">
        <f t="shared" si="15"/>
        <v/>
      </c>
      <c r="CC14" s="122" t="str">
        <f t="shared" si="16"/>
        <v/>
      </c>
      <c r="CD14" s="116" t="str">
        <f t="shared" si="16"/>
        <v/>
      </c>
      <c r="CE14" s="116" t="str">
        <f t="shared" si="16"/>
        <v/>
      </c>
      <c r="CF14" s="127" t="str">
        <f t="shared" si="16"/>
        <v/>
      </c>
      <c r="CG14" s="120" t="str">
        <f t="shared" si="17"/>
        <v/>
      </c>
      <c r="CH14" s="116" t="str">
        <f t="shared" si="17"/>
        <v/>
      </c>
      <c r="CI14" s="116" t="str">
        <f t="shared" si="17"/>
        <v/>
      </c>
      <c r="CJ14" s="124" t="str">
        <f t="shared" si="17"/>
        <v/>
      </c>
      <c r="CK14" s="122" t="str">
        <f t="shared" si="18"/>
        <v/>
      </c>
      <c r="CL14" s="116" t="str">
        <f t="shared" si="18"/>
        <v/>
      </c>
      <c r="CM14" s="116" t="str">
        <f t="shared" si="18"/>
        <v/>
      </c>
      <c r="CN14" s="117" t="str">
        <f t="shared" si="18"/>
        <v/>
      </c>
      <c r="CO14" s="43"/>
      <c r="CP14" s="37"/>
      <c r="CQ14" s="37"/>
      <c r="CR14" s="40"/>
    </row>
    <row r="15" spans="1:96" ht="24" customHeight="1" x14ac:dyDescent="0.15">
      <c r="A15" s="34">
        <v>7</v>
      </c>
      <c r="B15" s="35"/>
      <c r="C15" s="35"/>
      <c r="D15" s="211"/>
      <c r="E15" s="212"/>
      <c r="F15" s="212"/>
      <c r="G15" s="213"/>
      <c r="H15" s="223"/>
      <c r="I15" s="223"/>
      <c r="J15" s="223"/>
      <c r="K15" s="223"/>
      <c r="L15" s="223"/>
      <c r="M15" s="223"/>
      <c r="N15" s="223"/>
      <c r="O15" s="223"/>
      <c r="P15" s="223"/>
      <c r="Q15" s="223"/>
      <c r="R15" s="223"/>
      <c r="S15" s="223"/>
      <c r="T15" s="39"/>
      <c r="U15" s="39"/>
      <c r="V15" s="39"/>
      <c r="W15" s="38"/>
      <c r="X15" s="39"/>
      <c r="Y15" s="39"/>
      <c r="Z15" s="39"/>
      <c r="AA15" s="39"/>
      <c r="AB15" s="39"/>
      <c r="AC15" s="37"/>
      <c r="AD15" s="37"/>
      <c r="AE15" s="40">
        <f t="shared" ref="AE15:AE30" si="19">SUM(H15:AD15)</f>
        <v>0</v>
      </c>
      <c r="AG15" s="34">
        <v>7</v>
      </c>
      <c r="AH15" s="35">
        <f t="shared" si="2"/>
        <v>0</v>
      </c>
      <c r="AI15" s="35">
        <f t="shared" si="3"/>
        <v>0</v>
      </c>
      <c r="AJ15" s="36">
        <f t="shared" si="4"/>
        <v>0</v>
      </c>
      <c r="AK15" s="120" t="str">
        <f t="shared" si="5"/>
        <v/>
      </c>
      <c r="AL15" s="116" t="str">
        <f t="shared" si="5"/>
        <v/>
      </c>
      <c r="AM15" s="116" t="str">
        <f t="shared" si="5"/>
        <v/>
      </c>
      <c r="AN15" s="124" t="str">
        <f t="shared" si="5"/>
        <v/>
      </c>
      <c r="AO15" s="122" t="str">
        <f t="shared" si="6"/>
        <v/>
      </c>
      <c r="AP15" s="116" t="str">
        <f t="shared" si="6"/>
        <v/>
      </c>
      <c r="AQ15" s="116" t="str">
        <f t="shared" si="6"/>
        <v/>
      </c>
      <c r="AR15" s="127" t="str">
        <f t="shared" si="6"/>
        <v/>
      </c>
      <c r="AS15" s="120" t="str">
        <f t="shared" si="7"/>
        <v/>
      </c>
      <c r="AT15" s="116" t="str">
        <f t="shared" si="7"/>
        <v/>
      </c>
      <c r="AU15" s="116" t="str">
        <f t="shared" si="7"/>
        <v/>
      </c>
      <c r="AV15" s="124" t="str">
        <f t="shared" si="7"/>
        <v/>
      </c>
      <c r="AW15" s="122" t="str">
        <f t="shared" si="8"/>
        <v/>
      </c>
      <c r="AX15" s="116" t="str">
        <f t="shared" si="8"/>
        <v/>
      </c>
      <c r="AY15" s="116" t="str">
        <f t="shared" si="8"/>
        <v/>
      </c>
      <c r="AZ15" s="127" t="str">
        <f t="shared" si="8"/>
        <v/>
      </c>
      <c r="BA15" s="120" t="str">
        <f t="shared" si="9"/>
        <v/>
      </c>
      <c r="BB15" s="116" t="str">
        <f t="shared" si="9"/>
        <v/>
      </c>
      <c r="BC15" s="116" t="str">
        <f t="shared" si="9"/>
        <v/>
      </c>
      <c r="BD15" s="124" t="str">
        <f t="shared" si="9"/>
        <v/>
      </c>
      <c r="BE15" s="122" t="str">
        <f t="shared" si="10"/>
        <v/>
      </c>
      <c r="BF15" s="116" t="str">
        <f t="shared" si="10"/>
        <v/>
      </c>
      <c r="BG15" s="116" t="str">
        <f t="shared" si="10"/>
        <v/>
      </c>
      <c r="BH15" s="127" t="str">
        <f t="shared" si="10"/>
        <v/>
      </c>
      <c r="BI15" s="120" t="str">
        <f t="shared" si="11"/>
        <v/>
      </c>
      <c r="BJ15" s="116" t="str">
        <f t="shared" si="11"/>
        <v/>
      </c>
      <c r="BK15" s="116" t="str">
        <f t="shared" si="11"/>
        <v/>
      </c>
      <c r="BL15" s="124" t="str">
        <f t="shared" si="11"/>
        <v/>
      </c>
      <c r="BM15" s="122" t="str">
        <f t="shared" si="12"/>
        <v/>
      </c>
      <c r="BN15" s="116" t="str">
        <f t="shared" si="12"/>
        <v/>
      </c>
      <c r="BO15" s="116" t="str">
        <f t="shared" si="12"/>
        <v/>
      </c>
      <c r="BP15" s="127" t="str">
        <f t="shared" si="12"/>
        <v/>
      </c>
      <c r="BQ15" s="120" t="str">
        <f t="shared" si="13"/>
        <v/>
      </c>
      <c r="BR15" s="116" t="str">
        <f t="shared" si="13"/>
        <v/>
      </c>
      <c r="BS15" s="116" t="str">
        <f t="shared" si="13"/>
        <v/>
      </c>
      <c r="BT15" s="124" t="str">
        <f t="shared" si="13"/>
        <v/>
      </c>
      <c r="BU15" s="122" t="str">
        <f t="shared" si="14"/>
        <v/>
      </c>
      <c r="BV15" s="116" t="str">
        <f t="shared" si="14"/>
        <v/>
      </c>
      <c r="BW15" s="116" t="str">
        <f t="shared" si="14"/>
        <v/>
      </c>
      <c r="BX15" s="127" t="str">
        <f t="shared" si="14"/>
        <v/>
      </c>
      <c r="BY15" s="120" t="str">
        <f t="shared" si="15"/>
        <v/>
      </c>
      <c r="BZ15" s="116" t="str">
        <f t="shared" si="15"/>
        <v/>
      </c>
      <c r="CA15" s="116" t="str">
        <f t="shared" si="15"/>
        <v/>
      </c>
      <c r="CB15" s="124" t="str">
        <f t="shared" si="15"/>
        <v/>
      </c>
      <c r="CC15" s="122" t="str">
        <f t="shared" si="16"/>
        <v/>
      </c>
      <c r="CD15" s="116" t="str">
        <f t="shared" si="16"/>
        <v/>
      </c>
      <c r="CE15" s="116" t="str">
        <f t="shared" si="16"/>
        <v/>
      </c>
      <c r="CF15" s="127" t="str">
        <f t="shared" si="16"/>
        <v/>
      </c>
      <c r="CG15" s="120" t="str">
        <f t="shared" si="17"/>
        <v/>
      </c>
      <c r="CH15" s="116" t="str">
        <f t="shared" si="17"/>
        <v/>
      </c>
      <c r="CI15" s="116" t="str">
        <f t="shared" si="17"/>
        <v/>
      </c>
      <c r="CJ15" s="124" t="str">
        <f t="shared" si="17"/>
        <v/>
      </c>
      <c r="CK15" s="122" t="str">
        <f t="shared" si="18"/>
        <v/>
      </c>
      <c r="CL15" s="116" t="str">
        <f t="shared" si="18"/>
        <v/>
      </c>
      <c r="CM15" s="116" t="str">
        <f t="shared" si="18"/>
        <v/>
      </c>
      <c r="CN15" s="117" t="str">
        <f t="shared" si="18"/>
        <v/>
      </c>
      <c r="CO15" s="43"/>
      <c r="CP15" s="37"/>
      <c r="CQ15" s="37"/>
      <c r="CR15" s="40"/>
    </row>
    <row r="16" spans="1:96" ht="24" customHeight="1" x14ac:dyDescent="0.15">
      <c r="A16" s="34">
        <v>8</v>
      </c>
      <c r="B16" s="35"/>
      <c r="C16" s="35"/>
      <c r="D16" s="211"/>
      <c r="E16" s="212"/>
      <c r="F16" s="212"/>
      <c r="G16" s="213"/>
      <c r="H16" s="223"/>
      <c r="I16" s="223"/>
      <c r="J16" s="223"/>
      <c r="K16" s="223"/>
      <c r="L16" s="223"/>
      <c r="M16" s="223"/>
      <c r="N16" s="223"/>
      <c r="O16" s="223"/>
      <c r="P16" s="223"/>
      <c r="Q16" s="223"/>
      <c r="R16" s="223"/>
      <c r="S16" s="223"/>
      <c r="T16" s="39"/>
      <c r="U16" s="39"/>
      <c r="V16" s="39"/>
      <c r="W16" s="38"/>
      <c r="X16" s="39"/>
      <c r="Y16" s="39"/>
      <c r="Z16" s="39"/>
      <c r="AA16" s="39"/>
      <c r="AB16" s="39"/>
      <c r="AC16" s="37"/>
      <c r="AD16" s="37"/>
      <c r="AE16" s="40">
        <f t="shared" si="19"/>
        <v>0</v>
      </c>
      <c r="AG16" s="34">
        <v>8</v>
      </c>
      <c r="AH16" s="35">
        <f t="shared" si="2"/>
        <v>0</v>
      </c>
      <c r="AI16" s="35">
        <f t="shared" si="3"/>
        <v>0</v>
      </c>
      <c r="AJ16" s="36">
        <f t="shared" si="4"/>
        <v>0</v>
      </c>
      <c r="AK16" s="120" t="str">
        <f t="shared" si="5"/>
        <v/>
      </c>
      <c r="AL16" s="116" t="str">
        <f t="shared" si="5"/>
        <v/>
      </c>
      <c r="AM16" s="116" t="str">
        <f t="shared" si="5"/>
        <v/>
      </c>
      <c r="AN16" s="124" t="str">
        <f t="shared" si="5"/>
        <v/>
      </c>
      <c r="AO16" s="122" t="str">
        <f t="shared" si="6"/>
        <v/>
      </c>
      <c r="AP16" s="116" t="str">
        <f t="shared" si="6"/>
        <v/>
      </c>
      <c r="AQ16" s="116" t="str">
        <f t="shared" si="6"/>
        <v/>
      </c>
      <c r="AR16" s="127" t="str">
        <f t="shared" si="6"/>
        <v/>
      </c>
      <c r="AS16" s="120" t="str">
        <f t="shared" si="7"/>
        <v/>
      </c>
      <c r="AT16" s="116" t="str">
        <f t="shared" si="7"/>
        <v/>
      </c>
      <c r="AU16" s="116" t="str">
        <f t="shared" si="7"/>
        <v/>
      </c>
      <c r="AV16" s="124" t="str">
        <f t="shared" si="7"/>
        <v/>
      </c>
      <c r="AW16" s="122" t="str">
        <f t="shared" si="8"/>
        <v/>
      </c>
      <c r="AX16" s="116" t="str">
        <f t="shared" si="8"/>
        <v/>
      </c>
      <c r="AY16" s="116" t="str">
        <f t="shared" si="8"/>
        <v/>
      </c>
      <c r="AZ16" s="127" t="str">
        <f t="shared" si="8"/>
        <v/>
      </c>
      <c r="BA16" s="120" t="str">
        <f t="shared" si="9"/>
        <v/>
      </c>
      <c r="BB16" s="116" t="str">
        <f t="shared" si="9"/>
        <v/>
      </c>
      <c r="BC16" s="116" t="str">
        <f t="shared" si="9"/>
        <v/>
      </c>
      <c r="BD16" s="124" t="str">
        <f t="shared" si="9"/>
        <v/>
      </c>
      <c r="BE16" s="122" t="str">
        <f t="shared" si="10"/>
        <v/>
      </c>
      <c r="BF16" s="116" t="str">
        <f t="shared" si="10"/>
        <v/>
      </c>
      <c r="BG16" s="116" t="str">
        <f t="shared" si="10"/>
        <v/>
      </c>
      <c r="BH16" s="127" t="str">
        <f t="shared" si="10"/>
        <v/>
      </c>
      <c r="BI16" s="120" t="str">
        <f t="shared" si="11"/>
        <v/>
      </c>
      <c r="BJ16" s="116" t="str">
        <f t="shared" si="11"/>
        <v/>
      </c>
      <c r="BK16" s="116" t="str">
        <f t="shared" si="11"/>
        <v/>
      </c>
      <c r="BL16" s="124" t="str">
        <f t="shared" si="11"/>
        <v/>
      </c>
      <c r="BM16" s="122" t="str">
        <f t="shared" si="12"/>
        <v/>
      </c>
      <c r="BN16" s="116" t="str">
        <f t="shared" si="12"/>
        <v/>
      </c>
      <c r="BO16" s="116" t="str">
        <f t="shared" si="12"/>
        <v/>
      </c>
      <c r="BP16" s="127" t="str">
        <f t="shared" si="12"/>
        <v/>
      </c>
      <c r="BQ16" s="120" t="str">
        <f t="shared" si="13"/>
        <v/>
      </c>
      <c r="BR16" s="116" t="str">
        <f t="shared" si="13"/>
        <v/>
      </c>
      <c r="BS16" s="116" t="str">
        <f t="shared" si="13"/>
        <v/>
      </c>
      <c r="BT16" s="124" t="str">
        <f t="shared" si="13"/>
        <v/>
      </c>
      <c r="BU16" s="122" t="str">
        <f t="shared" si="14"/>
        <v/>
      </c>
      <c r="BV16" s="116" t="str">
        <f t="shared" si="14"/>
        <v/>
      </c>
      <c r="BW16" s="116" t="str">
        <f t="shared" si="14"/>
        <v/>
      </c>
      <c r="BX16" s="127" t="str">
        <f t="shared" si="14"/>
        <v/>
      </c>
      <c r="BY16" s="120" t="str">
        <f t="shared" si="15"/>
        <v/>
      </c>
      <c r="BZ16" s="116" t="str">
        <f t="shared" si="15"/>
        <v/>
      </c>
      <c r="CA16" s="116" t="str">
        <f t="shared" si="15"/>
        <v/>
      </c>
      <c r="CB16" s="124" t="str">
        <f t="shared" si="15"/>
        <v/>
      </c>
      <c r="CC16" s="122" t="str">
        <f t="shared" si="16"/>
        <v/>
      </c>
      <c r="CD16" s="116" t="str">
        <f t="shared" si="16"/>
        <v/>
      </c>
      <c r="CE16" s="116" t="str">
        <f t="shared" si="16"/>
        <v/>
      </c>
      <c r="CF16" s="127" t="str">
        <f t="shared" si="16"/>
        <v/>
      </c>
      <c r="CG16" s="120" t="str">
        <f t="shared" si="17"/>
        <v/>
      </c>
      <c r="CH16" s="116" t="str">
        <f t="shared" si="17"/>
        <v/>
      </c>
      <c r="CI16" s="116" t="str">
        <f t="shared" si="17"/>
        <v/>
      </c>
      <c r="CJ16" s="124" t="str">
        <f t="shared" si="17"/>
        <v/>
      </c>
      <c r="CK16" s="122" t="str">
        <f t="shared" si="18"/>
        <v/>
      </c>
      <c r="CL16" s="116" t="str">
        <f t="shared" si="18"/>
        <v/>
      </c>
      <c r="CM16" s="116" t="str">
        <f t="shared" si="18"/>
        <v/>
      </c>
      <c r="CN16" s="117" t="str">
        <f t="shared" si="18"/>
        <v/>
      </c>
      <c r="CO16" s="43"/>
      <c r="CP16" s="37"/>
      <c r="CQ16" s="37"/>
      <c r="CR16" s="40"/>
    </row>
    <row r="17" spans="1:96" ht="24" customHeight="1" x14ac:dyDescent="0.15">
      <c r="A17" s="34">
        <v>9</v>
      </c>
      <c r="B17" s="35"/>
      <c r="C17" s="35"/>
      <c r="D17" s="211"/>
      <c r="E17" s="212"/>
      <c r="F17" s="212"/>
      <c r="G17" s="213"/>
      <c r="H17" s="223"/>
      <c r="I17" s="223"/>
      <c r="J17" s="223"/>
      <c r="K17" s="223"/>
      <c r="L17" s="223"/>
      <c r="M17" s="223"/>
      <c r="N17" s="223"/>
      <c r="O17" s="223"/>
      <c r="P17" s="223"/>
      <c r="Q17" s="223"/>
      <c r="R17" s="223"/>
      <c r="S17" s="223"/>
      <c r="T17" s="39"/>
      <c r="U17" s="39"/>
      <c r="V17" s="39"/>
      <c r="W17" s="38"/>
      <c r="X17" s="39"/>
      <c r="Y17" s="39"/>
      <c r="Z17" s="39"/>
      <c r="AA17" s="39"/>
      <c r="AB17" s="39"/>
      <c r="AC17" s="37"/>
      <c r="AD17" s="37"/>
      <c r="AE17" s="40">
        <f t="shared" si="19"/>
        <v>0</v>
      </c>
      <c r="AG17" s="34">
        <v>9</v>
      </c>
      <c r="AH17" s="35">
        <f t="shared" si="2"/>
        <v>0</v>
      </c>
      <c r="AI17" s="35">
        <f t="shared" si="3"/>
        <v>0</v>
      </c>
      <c r="AJ17" s="36">
        <f t="shared" si="4"/>
        <v>0</v>
      </c>
      <c r="AK17" s="120" t="str">
        <f t="shared" si="5"/>
        <v/>
      </c>
      <c r="AL17" s="116" t="str">
        <f t="shared" si="5"/>
        <v/>
      </c>
      <c r="AM17" s="116" t="str">
        <f t="shared" si="5"/>
        <v/>
      </c>
      <c r="AN17" s="124" t="str">
        <f t="shared" si="5"/>
        <v/>
      </c>
      <c r="AO17" s="122" t="str">
        <f t="shared" si="6"/>
        <v/>
      </c>
      <c r="AP17" s="116" t="str">
        <f t="shared" si="6"/>
        <v/>
      </c>
      <c r="AQ17" s="116" t="str">
        <f t="shared" si="6"/>
        <v/>
      </c>
      <c r="AR17" s="127" t="str">
        <f t="shared" si="6"/>
        <v/>
      </c>
      <c r="AS17" s="120" t="str">
        <f t="shared" si="7"/>
        <v/>
      </c>
      <c r="AT17" s="116" t="str">
        <f t="shared" si="7"/>
        <v/>
      </c>
      <c r="AU17" s="116" t="str">
        <f t="shared" si="7"/>
        <v/>
      </c>
      <c r="AV17" s="124" t="str">
        <f t="shared" si="7"/>
        <v/>
      </c>
      <c r="AW17" s="122" t="str">
        <f t="shared" si="8"/>
        <v/>
      </c>
      <c r="AX17" s="116" t="str">
        <f t="shared" si="8"/>
        <v/>
      </c>
      <c r="AY17" s="116" t="str">
        <f t="shared" si="8"/>
        <v/>
      </c>
      <c r="AZ17" s="127" t="str">
        <f t="shared" si="8"/>
        <v/>
      </c>
      <c r="BA17" s="120" t="str">
        <f t="shared" si="9"/>
        <v/>
      </c>
      <c r="BB17" s="116" t="str">
        <f t="shared" si="9"/>
        <v/>
      </c>
      <c r="BC17" s="116" t="str">
        <f t="shared" si="9"/>
        <v/>
      </c>
      <c r="BD17" s="124" t="str">
        <f t="shared" si="9"/>
        <v/>
      </c>
      <c r="BE17" s="122" t="str">
        <f t="shared" si="10"/>
        <v/>
      </c>
      <c r="BF17" s="116" t="str">
        <f t="shared" si="10"/>
        <v/>
      </c>
      <c r="BG17" s="116" t="str">
        <f t="shared" si="10"/>
        <v/>
      </c>
      <c r="BH17" s="127" t="str">
        <f t="shared" si="10"/>
        <v/>
      </c>
      <c r="BI17" s="120" t="str">
        <f t="shared" si="11"/>
        <v/>
      </c>
      <c r="BJ17" s="116" t="str">
        <f t="shared" si="11"/>
        <v/>
      </c>
      <c r="BK17" s="116" t="str">
        <f t="shared" si="11"/>
        <v/>
      </c>
      <c r="BL17" s="124" t="str">
        <f t="shared" si="11"/>
        <v/>
      </c>
      <c r="BM17" s="122" t="str">
        <f t="shared" si="12"/>
        <v/>
      </c>
      <c r="BN17" s="116" t="str">
        <f t="shared" si="12"/>
        <v/>
      </c>
      <c r="BO17" s="116" t="str">
        <f t="shared" si="12"/>
        <v/>
      </c>
      <c r="BP17" s="127" t="str">
        <f t="shared" si="12"/>
        <v/>
      </c>
      <c r="BQ17" s="120" t="str">
        <f t="shared" si="13"/>
        <v/>
      </c>
      <c r="BR17" s="116" t="str">
        <f t="shared" si="13"/>
        <v/>
      </c>
      <c r="BS17" s="116" t="str">
        <f t="shared" si="13"/>
        <v/>
      </c>
      <c r="BT17" s="124" t="str">
        <f t="shared" si="13"/>
        <v/>
      </c>
      <c r="BU17" s="122" t="str">
        <f t="shared" si="14"/>
        <v/>
      </c>
      <c r="BV17" s="116" t="str">
        <f t="shared" si="14"/>
        <v/>
      </c>
      <c r="BW17" s="116" t="str">
        <f t="shared" si="14"/>
        <v/>
      </c>
      <c r="BX17" s="127" t="str">
        <f t="shared" si="14"/>
        <v/>
      </c>
      <c r="BY17" s="120" t="str">
        <f t="shared" si="15"/>
        <v/>
      </c>
      <c r="BZ17" s="116" t="str">
        <f t="shared" si="15"/>
        <v/>
      </c>
      <c r="CA17" s="116" t="str">
        <f t="shared" si="15"/>
        <v/>
      </c>
      <c r="CB17" s="124" t="str">
        <f t="shared" si="15"/>
        <v/>
      </c>
      <c r="CC17" s="122" t="str">
        <f t="shared" si="16"/>
        <v/>
      </c>
      <c r="CD17" s="116" t="str">
        <f t="shared" si="16"/>
        <v/>
      </c>
      <c r="CE17" s="116" t="str">
        <f t="shared" si="16"/>
        <v/>
      </c>
      <c r="CF17" s="127" t="str">
        <f t="shared" si="16"/>
        <v/>
      </c>
      <c r="CG17" s="120" t="str">
        <f t="shared" si="17"/>
        <v/>
      </c>
      <c r="CH17" s="116" t="str">
        <f t="shared" si="17"/>
        <v/>
      </c>
      <c r="CI17" s="116" t="str">
        <f t="shared" si="17"/>
        <v/>
      </c>
      <c r="CJ17" s="124" t="str">
        <f t="shared" si="17"/>
        <v/>
      </c>
      <c r="CK17" s="122" t="str">
        <f t="shared" si="18"/>
        <v/>
      </c>
      <c r="CL17" s="116" t="str">
        <f t="shared" si="18"/>
        <v/>
      </c>
      <c r="CM17" s="116" t="str">
        <f t="shared" si="18"/>
        <v/>
      </c>
      <c r="CN17" s="117" t="str">
        <f t="shared" si="18"/>
        <v/>
      </c>
      <c r="CO17" s="43"/>
      <c r="CP17" s="37"/>
      <c r="CQ17" s="37"/>
      <c r="CR17" s="40"/>
    </row>
    <row r="18" spans="1:96" ht="24" customHeight="1" x14ac:dyDescent="0.15">
      <c r="A18" s="34">
        <v>10</v>
      </c>
      <c r="B18" s="35"/>
      <c r="C18" s="35"/>
      <c r="D18" s="211"/>
      <c r="E18" s="212"/>
      <c r="F18" s="212"/>
      <c r="G18" s="213"/>
      <c r="H18" s="223"/>
      <c r="I18" s="223"/>
      <c r="J18" s="223"/>
      <c r="K18" s="223"/>
      <c r="L18" s="223"/>
      <c r="M18" s="223"/>
      <c r="N18" s="223"/>
      <c r="O18" s="223"/>
      <c r="P18" s="223"/>
      <c r="Q18" s="223"/>
      <c r="R18" s="223"/>
      <c r="S18" s="223"/>
      <c r="T18" s="39"/>
      <c r="U18" s="39"/>
      <c r="V18" s="39"/>
      <c r="W18" s="38"/>
      <c r="X18" s="39"/>
      <c r="Y18" s="39"/>
      <c r="Z18" s="39"/>
      <c r="AA18" s="39"/>
      <c r="AB18" s="39"/>
      <c r="AC18" s="37"/>
      <c r="AD18" s="37"/>
      <c r="AE18" s="40">
        <f t="shared" si="19"/>
        <v>0</v>
      </c>
      <c r="AG18" s="34">
        <v>10</v>
      </c>
      <c r="AH18" s="35">
        <f t="shared" si="2"/>
        <v>0</v>
      </c>
      <c r="AI18" s="35">
        <f t="shared" si="3"/>
        <v>0</v>
      </c>
      <c r="AJ18" s="36">
        <f t="shared" si="4"/>
        <v>0</v>
      </c>
      <c r="AK18" s="120" t="str">
        <f t="shared" si="5"/>
        <v/>
      </c>
      <c r="AL18" s="116" t="str">
        <f t="shared" si="5"/>
        <v/>
      </c>
      <c r="AM18" s="116" t="str">
        <f t="shared" si="5"/>
        <v/>
      </c>
      <c r="AN18" s="124" t="str">
        <f t="shared" si="5"/>
        <v/>
      </c>
      <c r="AO18" s="122" t="str">
        <f t="shared" si="6"/>
        <v/>
      </c>
      <c r="AP18" s="116" t="str">
        <f t="shared" si="6"/>
        <v/>
      </c>
      <c r="AQ18" s="116" t="str">
        <f t="shared" si="6"/>
        <v/>
      </c>
      <c r="AR18" s="127" t="str">
        <f t="shared" si="6"/>
        <v/>
      </c>
      <c r="AS18" s="120" t="str">
        <f t="shared" si="7"/>
        <v/>
      </c>
      <c r="AT18" s="116" t="str">
        <f t="shared" si="7"/>
        <v/>
      </c>
      <c r="AU18" s="116" t="str">
        <f t="shared" si="7"/>
        <v/>
      </c>
      <c r="AV18" s="124" t="str">
        <f t="shared" si="7"/>
        <v/>
      </c>
      <c r="AW18" s="122" t="str">
        <f t="shared" si="8"/>
        <v/>
      </c>
      <c r="AX18" s="116" t="str">
        <f t="shared" si="8"/>
        <v/>
      </c>
      <c r="AY18" s="116" t="str">
        <f t="shared" si="8"/>
        <v/>
      </c>
      <c r="AZ18" s="127" t="str">
        <f t="shared" si="8"/>
        <v/>
      </c>
      <c r="BA18" s="120" t="str">
        <f t="shared" si="9"/>
        <v/>
      </c>
      <c r="BB18" s="116" t="str">
        <f t="shared" si="9"/>
        <v/>
      </c>
      <c r="BC18" s="116" t="str">
        <f t="shared" si="9"/>
        <v/>
      </c>
      <c r="BD18" s="124" t="str">
        <f t="shared" si="9"/>
        <v/>
      </c>
      <c r="BE18" s="122" t="str">
        <f t="shared" si="10"/>
        <v/>
      </c>
      <c r="BF18" s="116" t="str">
        <f t="shared" si="10"/>
        <v/>
      </c>
      <c r="BG18" s="116" t="str">
        <f t="shared" si="10"/>
        <v/>
      </c>
      <c r="BH18" s="127" t="str">
        <f t="shared" si="10"/>
        <v/>
      </c>
      <c r="BI18" s="120" t="str">
        <f t="shared" si="11"/>
        <v/>
      </c>
      <c r="BJ18" s="116" t="str">
        <f t="shared" si="11"/>
        <v/>
      </c>
      <c r="BK18" s="116" t="str">
        <f t="shared" si="11"/>
        <v/>
      </c>
      <c r="BL18" s="124" t="str">
        <f t="shared" si="11"/>
        <v/>
      </c>
      <c r="BM18" s="122" t="str">
        <f t="shared" si="12"/>
        <v/>
      </c>
      <c r="BN18" s="116" t="str">
        <f t="shared" si="12"/>
        <v/>
      </c>
      <c r="BO18" s="116" t="str">
        <f t="shared" si="12"/>
        <v/>
      </c>
      <c r="BP18" s="127" t="str">
        <f t="shared" si="12"/>
        <v/>
      </c>
      <c r="BQ18" s="120" t="str">
        <f t="shared" si="13"/>
        <v/>
      </c>
      <c r="BR18" s="116" t="str">
        <f t="shared" si="13"/>
        <v/>
      </c>
      <c r="BS18" s="116" t="str">
        <f t="shared" si="13"/>
        <v/>
      </c>
      <c r="BT18" s="124" t="str">
        <f t="shared" si="13"/>
        <v/>
      </c>
      <c r="BU18" s="122" t="str">
        <f t="shared" si="14"/>
        <v/>
      </c>
      <c r="BV18" s="116" t="str">
        <f t="shared" si="14"/>
        <v/>
      </c>
      <c r="BW18" s="116" t="str">
        <f t="shared" si="14"/>
        <v/>
      </c>
      <c r="BX18" s="127" t="str">
        <f t="shared" si="14"/>
        <v/>
      </c>
      <c r="BY18" s="120" t="str">
        <f t="shared" si="15"/>
        <v/>
      </c>
      <c r="BZ18" s="116" t="str">
        <f t="shared" si="15"/>
        <v/>
      </c>
      <c r="CA18" s="116" t="str">
        <f t="shared" si="15"/>
        <v/>
      </c>
      <c r="CB18" s="124" t="str">
        <f t="shared" si="15"/>
        <v/>
      </c>
      <c r="CC18" s="122" t="str">
        <f t="shared" si="16"/>
        <v/>
      </c>
      <c r="CD18" s="116" t="str">
        <f t="shared" si="16"/>
        <v/>
      </c>
      <c r="CE18" s="116" t="str">
        <f t="shared" si="16"/>
        <v/>
      </c>
      <c r="CF18" s="127" t="str">
        <f t="shared" si="16"/>
        <v/>
      </c>
      <c r="CG18" s="120" t="str">
        <f t="shared" si="17"/>
        <v/>
      </c>
      <c r="CH18" s="116" t="str">
        <f t="shared" si="17"/>
        <v/>
      </c>
      <c r="CI18" s="116" t="str">
        <f t="shared" si="17"/>
        <v/>
      </c>
      <c r="CJ18" s="124" t="str">
        <f t="shared" si="17"/>
        <v/>
      </c>
      <c r="CK18" s="122" t="str">
        <f t="shared" si="18"/>
        <v/>
      </c>
      <c r="CL18" s="116" t="str">
        <f t="shared" si="18"/>
        <v/>
      </c>
      <c r="CM18" s="116" t="str">
        <f t="shared" si="18"/>
        <v/>
      </c>
      <c r="CN18" s="117" t="str">
        <f t="shared" si="18"/>
        <v/>
      </c>
      <c r="CO18" s="43"/>
      <c r="CP18" s="37"/>
      <c r="CQ18" s="37"/>
      <c r="CR18" s="40"/>
    </row>
    <row r="19" spans="1:96" ht="24" customHeight="1" x14ac:dyDescent="0.15">
      <c r="A19" s="34">
        <v>11</v>
      </c>
      <c r="B19" s="35"/>
      <c r="C19" s="35"/>
      <c r="D19" s="211"/>
      <c r="E19" s="212"/>
      <c r="F19" s="212"/>
      <c r="G19" s="213"/>
      <c r="H19" s="223"/>
      <c r="I19" s="223"/>
      <c r="J19" s="223"/>
      <c r="K19" s="223"/>
      <c r="L19" s="223"/>
      <c r="M19" s="223"/>
      <c r="N19" s="223"/>
      <c r="O19" s="223"/>
      <c r="P19" s="223"/>
      <c r="Q19" s="223"/>
      <c r="R19" s="223"/>
      <c r="S19" s="223"/>
      <c r="T19" s="39"/>
      <c r="U19" s="39"/>
      <c r="V19" s="39"/>
      <c r="W19" s="38"/>
      <c r="X19" s="39"/>
      <c r="Y19" s="39"/>
      <c r="Z19" s="39"/>
      <c r="AA19" s="39"/>
      <c r="AB19" s="39"/>
      <c r="AC19" s="37"/>
      <c r="AD19" s="37"/>
      <c r="AE19" s="40">
        <f t="shared" si="19"/>
        <v>0</v>
      </c>
      <c r="AG19" s="34">
        <v>11</v>
      </c>
      <c r="AH19" s="35">
        <f t="shared" si="2"/>
        <v>0</v>
      </c>
      <c r="AI19" s="35">
        <f t="shared" si="3"/>
        <v>0</v>
      </c>
      <c r="AJ19" s="36">
        <f t="shared" si="4"/>
        <v>0</v>
      </c>
      <c r="AK19" s="120" t="str">
        <f t="shared" si="5"/>
        <v/>
      </c>
      <c r="AL19" s="116" t="str">
        <f t="shared" si="5"/>
        <v/>
      </c>
      <c r="AM19" s="116" t="str">
        <f t="shared" si="5"/>
        <v/>
      </c>
      <c r="AN19" s="124" t="str">
        <f t="shared" si="5"/>
        <v/>
      </c>
      <c r="AO19" s="122" t="str">
        <f t="shared" si="6"/>
        <v/>
      </c>
      <c r="AP19" s="116" t="str">
        <f t="shared" si="6"/>
        <v/>
      </c>
      <c r="AQ19" s="116" t="str">
        <f t="shared" si="6"/>
        <v/>
      </c>
      <c r="AR19" s="127" t="str">
        <f t="shared" si="6"/>
        <v/>
      </c>
      <c r="AS19" s="120" t="str">
        <f t="shared" si="7"/>
        <v/>
      </c>
      <c r="AT19" s="116" t="str">
        <f t="shared" si="7"/>
        <v/>
      </c>
      <c r="AU19" s="116" t="str">
        <f t="shared" si="7"/>
        <v/>
      </c>
      <c r="AV19" s="124" t="str">
        <f t="shared" si="7"/>
        <v/>
      </c>
      <c r="AW19" s="122" t="str">
        <f t="shared" si="8"/>
        <v/>
      </c>
      <c r="AX19" s="116" t="str">
        <f t="shared" si="8"/>
        <v/>
      </c>
      <c r="AY19" s="116" t="str">
        <f t="shared" si="8"/>
        <v/>
      </c>
      <c r="AZ19" s="127" t="str">
        <f t="shared" si="8"/>
        <v/>
      </c>
      <c r="BA19" s="120" t="str">
        <f t="shared" si="9"/>
        <v/>
      </c>
      <c r="BB19" s="116" t="str">
        <f t="shared" si="9"/>
        <v/>
      </c>
      <c r="BC19" s="116" t="str">
        <f t="shared" si="9"/>
        <v/>
      </c>
      <c r="BD19" s="124" t="str">
        <f t="shared" si="9"/>
        <v/>
      </c>
      <c r="BE19" s="122" t="str">
        <f t="shared" si="10"/>
        <v/>
      </c>
      <c r="BF19" s="116" t="str">
        <f t="shared" si="10"/>
        <v/>
      </c>
      <c r="BG19" s="116" t="str">
        <f t="shared" si="10"/>
        <v/>
      </c>
      <c r="BH19" s="127" t="str">
        <f t="shared" si="10"/>
        <v/>
      </c>
      <c r="BI19" s="120" t="str">
        <f t="shared" si="11"/>
        <v/>
      </c>
      <c r="BJ19" s="116" t="str">
        <f t="shared" si="11"/>
        <v/>
      </c>
      <c r="BK19" s="116" t="str">
        <f t="shared" si="11"/>
        <v/>
      </c>
      <c r="BL19" s="124" t="str">
        <f t="shared" si="11"/>
        <v/>
      </c>
      <c r="BM19" s="122" t="str">
        <f t="shared" si="12"/>
        <v/>
      </c>
      <c r="BN19" s="116" t="str">
        <f t="shared" si="12"/>
        <v/>
      </c>
      <c r="BO19" s="116" t="str">
        <f t="shared" si="12"/>
        <v/>
      </c>
      <c r="BP19" s="127" t="str">
        <f t="shared" si="12"/>
        <v/>
      </c>
      <c r="BQ19" s="120" t="str">
        <f t="shared" si="13"/>
        <v/>
      </c>
      <c r="BR19" s="116" t="str">
        <f t="shared" si="13"/>
        <v/>
      </c>
      <c r="BS19" s="116" t="str">
        <f t="shared" si="13"/>
        <v/>
      </c>
      <c r="BT19" s="124" t="str">
        <f t="shared" si="13"/>
        <v/>
      </c>
      <c r="BU19" s="122" t="str">
        <f t="shared" si="14"/>
        <v/>
      </c>
      <c r="BV19" s="116" t="str">
        <f t="shared" si="14"/>
        <v/>
      </c>
      <c r="BW19" s="116" t="str">
        <f t="shared" si="14"/>
        <v/>
      </c>
      <c r="BX19" s="127" t="str">
        <f t="shared" si="14"/>
        <v/>
      </c>
      <c r="BY19" s="120" t="str">
        <f t="shared" si="15"/>
        <v/>
      </c>
      <c r="BZ19" s="116" t="str">
        <f t="shared" si="15"/>
        <v/>
      </c>
      <c r="CA19" s="116" t="str">
        <f t="shared" si="15"/>
        <v/>
      </c>
      <c r="CB19" s="124" t="str">
        <f t="shared" si="15"/>
        <v/>
      </c>
      <c r="CC19" s="122" t="str">
        <f t="shared" si="16"/>
        <v/>
      </c>
      <c r="CD19" s="116" t="str">
        <f t="shared" si="16"/>
        <v/>
      </c>
      <c r="CE19" s="116" t="str">
        <f t="shared" si="16"/>
        <v/>
      </c>
      <c r="CF19" s="127" t="str">
        <f t="shared" si="16"/>
        <v/>
      </c>
      <c r="CG19" s="120" t="str">
        <f t="shared" si="17"/>
        <v/>
      </c>
      <c r="CH19" s="116" t="str">
        <f t="shared" si="17"/>
        <v/>
      </c>
      <c r="CI19" s="116" t="str">
        <f t="shared" si="17"/>
        <v/>
      </c>
      <c r="CJ19" s="124" t="str">
        <f t="shared" si="17"/>
        <v/>
      </c>
      <c r="CK19" s="122" t="str">
        <f t="shared" si="18"/>
        <v/>
      </c>
      <c r="CL19" s="116" t="str">
        <f t="shared" si="18"/>
        <v/>
      </c>
      <c r="CM19" s="116" t="str">
        <f t="shared" si="18"/>
        <v/>
      </c>
      <c r="CN19" s="117" t="str">
        <f t="shared" si="18"/>
        <v/>
      </c>
      <c r="CO19" s="43"/>
      <c r="CP19" s="37"/>
      <c r="CQ19" s="37"/>
      <c r="CR19" s="40"/>
    </row>
    <row r="20" spans="1:96" ht="24" customHeight="1" x14ac:dyDescent="0.15">
      <c r="A20" s="34">
        <v>12</v>
      </c>
      <c r="B20" s="35"/>
      <c r="C20" s="35"/>
      <c r="D20" s="211"/>
      <c r="E20" s="212"/>
      <c r="F20" s="212"/>
      <c r="G20" s="213"/>
      <c r="H20" s="223"/>
      <c r="I20" s="223"/>
      <c r="J20" s="223"/>
      <c r="K20" s="223"/>
      <c r="L20" s="223"/>
      <c r="M20" s="223"/>
      <c r="N20" s="223"/>
      <c r="O20" s="223"/>
      <c r="P20" s="223"/>
      <c r="Q20" s="223"/>
      <c r="R20" s="223"/>
      <c r="S20" s="223"/>
      <c r="T20" s="39"/>
      <c r="U20" s="39"/>
      <c r="V20" s="39"/>
      <c r="W20" s="38"/>
      <c r="X20" s="39"/>
      <c r="Y20" s="39"/>
      <c r="Z20" s="39"/>
      <c r="AA20" s="39"/>
      <c r="AB20" s="39"/>
      <c r="AC20" s="37"/>
      <c r="AD20" s="37"/>
      <c r="AE20" s="40">
        <f t="shared" si="19"/>
        <v>0</v>
      </c>
      <c r="AG20" s="34">
        <v>12</v>
      </c>
      <c r="AH20" s="35">
        <f t="shared" si="2"/>
        <v>0</v>
      </c>
      <c r="AI20" s="35">
        <f t="shared" si="3"/>
        <v>0</v>
      </c>
      <c r="AJ20" s="36">
        <f t="shared" si="4"/>
        <v>0</v>
      </c>
      <c r="AK20" s="120" t="str">
        <f t="shared" si="5"/>
        <v/>
      </c>
      <c r="AL20" s="116" t="str">
        <f t="shared" si="5"/>
        <v/>
      </c>
      <c r="AM20" s="116" t="str">
        <f t="shared" si="5"/>
        <v/>
      </c>
      <c r="AN20" s="124" t="str">
        <f t="shared" si="5"/>
        <v/>
      </c>
      <c r="AO20" s="122" t="str">
        <f t="shared" si="6"/>
        <v/>
      </c>
      <c r="AP20" s="116" t="str">
        <f t="shared" si="6"/>
        <v/>
      </c>
      <c r="AQ20" s="116" t="str">
        <f t="shared" si="6"/>
        <v/>
      </c>
      <c r="AR20" s="127" t="str">
        <f t="shared" si="6"/>
        <v/>
      </c>
      <c r="AS20" s="120" t="str">
        <f t="shared" si="7"/>
        <v/>
      </c>
      <c r="AT20" s="116" t="str">
        <f t="shared" si="7"/>
        <v/>
      </c>
      <c r="AU20" s="116" t="str">
        <f t="shared" si="7"/>
        <v/>
      </c>
      <c r="AV20" s="124" t="str">
        <f t="shared" si="7"/>
        <v/>
      </c>
      <c r="AW20" s="122" t="str">
        <f t="shared" si="8"/>
        <v/>
      </c>
      <c r="AX20" s="116" t="str">
        <f t="shared" si="8"/>
        <v/>
      </c>
      <c r="AY20" s="116" t="str">
        <f t="shared" si="8"/>
        <v/>
      </c>
      <c r="AZ20" s="127" t="str">
        <f t="shared" si="8"/>
        <v/>
      </c>
      <c r="BA20" s="120" t="str">
        <f t="shared" si="9"/>
        <v/>
      </c>
      <c r="BB20" s="116" t="str">
        <f t="shared" si="9"/>
        <v/>
      </c>
      <c r="BC20" s="116" t="str">
        <f t="shared" si="9"/>
        <v/>
      </c>
      <c r="BD20" s="124" t="str">
        <f t="shared" si="9"/>
        <v/>
      </c>
      <c r="BE20" s="122" t="str">
        <f t="shared" si="10"/>
        <v/>
      </c>
      <c r="BF20" s="116" t="str">
        <f t="shared" si="10"/>
        <v/>
      </c>
      <c r="BG20" s="116" t="str">
        <f t="shared" si="10"/>
        <v/>
      </c>
      <c r="BH20" s="127" t="str">
        <f t="shared" si="10"/>
        <v/>
      </c>
      <c r="BI20" s="120" t="str">
        <f t="shared" si="11"/>
        <v/>
      </c>
      <c r="BJ20" s="116" t="str">
        <f t="shared" si="11"/>
        <v/>
      </c>
      <c r="BK20" s="116" t="str">
        <f t="shared" si="11"/>
        <v/>
      </c>
      <c r="BL20" s="124" t="str">
        <f t="shared" si="11"/>
        <v/>
      </c>
      <c r="BM20" s="122" t="str">
        <f t="shared" si="12"/>
        <v/>
      </c>
      <c r="BN20" s="116" t="str">
        <f t="shared" si="12"/>
        <v/>
      </c>
      <c r="BO20" s="116" t="str">
        <f t="shared" si="12"/>
        <v/>
      </c>
      <c r="BP20" s="127" t="str">
        <f t="shared" si="12"/>
        <v/>
      </c>
      <c r="BQ20" s="120" t="str">
        <f t="shared" si="13"/>
        <v/>
      </c>
      <c r="BR20" s="116" t="str">
        <f t="shared" si="13"/>
        <v/>
      </c>
      <c r="BS20" s="116" t="str">
        <f t="shared" si="13"/>
        <v/>
      </c>
      <c r="BT20" s="124" t="str">
        <f t="shared" si="13"/>
        <v/>
      </c>
      <c r="BU20" s="122" t="str">
        <f t="shared" si="14"/>
        <v/>
      </c>
      <c r="BV20" s="116" t="str">
        <f t="shared" si="14"/>
        <v/>
      </c>
      <c r="BW20" s="116" t="str">
        <f t="shared" si="14"/>
        <v/>
      </c>
      <c r="BX20" s="127" t="str">
        <f t="shared" si="14"/>
        <v/>
      </c>
      <c r="BY20" s="120" t="str">
        <f t="shared" si="15"/>
        <v/>
      </c>
      <c r="BZ20" s="116" t="str">
        <f t="shared" si="15"/>
        <v/>
      </c>
      <c r="CA20" s="116" t="str">
        <f t="shared" si="15"/>
        <v/>
      </c>
      <c r="CB20" s="124" t="str">
        <f t="shared" si="15"/>
        <v/>
      </c>
      <c r="CC20" s="122" t="str">
        <f t="shared" si="16"/>
        <v/>
      </c>
      <c r="CD20" s="116" t="str">
        <f t="shared" si="16"/>
        <v/>
      </c>
      <c r="CE20" s="116" t="str">
        <f t="shared" si="16"/>
        <v/>
      </c>
      <c r="CF20" s="127" t="str">
        <f t="shared" si="16"/>
        <v/>
      </c>
      <c r="CG20" s="120" t="str">
        <f t="shared" si="17"/>
        <v/>
      </c>
      <c r="CH20" s="116" t="str">
        <f t="shared" si="17"/>
        <v/>
      </c>
      <c r="CI20" s="116" t="str">
        <f t="shared" si="17"/>
        <v/>
      </c>
      <c r="CJ20" s="124" t="str">
        <f t="shared" si="17"/>
        <v/>
      </c>
      <c r="CK20" s="122" t="str">
        <f t="shared" si="18"/>
        <v/>
      </c>
      <c r="CL20" s="116" t="str">
        <f t="shared" si="18"/>
        <v/>
      </c>
      <c r="CM20" s="116" t="str">
        <f t="shared" si="18"/>
        <v/>
      </c>
      <c r="CN20" s="117" t="str">
        <f t="shared" si="18"/>
        <v/>
      </c>
      <c r="CO20" s="43"/>
      <c r="CP20" s="37"/>
      <c r="CQ20" s="37"/>
      <c r="CR20" s="40"/>
    </row>
    <row r="21" spans="1:96" ht="24" customHeight="1" x14ac:dyDescent="0.15">
      <c r="A21" s="34">
        <v>13</v>
      </c>
      <c r="B21" s="35"/>
      <c r="C21" s="35"/>
      <c r="D21" s="211"/>
      <c r="E21" s="212"/>
      <c r="F21" s="212"/>
      <c r="G21" s="213"/>
      <c r="H21" s="223"/>
      <c r="I21" s="223"/>
      <c r="J21" s="223"/>
      <c r="K21" s="223"/>
      <c r="L21" s="223"/>
      <c r="M21" s="223"/>
      <c r="N21" s="223"/>
      <c r="O21" s="223"/>
      <c r="P21" s="223"/>
      <c r="Q21" s="223"/>
      <c r="R21" s="223"/>
      <c r="S21" s="223"/>
      <c r="T21" s="39"/>
      <c r="U21" s="39"/>
      <c r="V21" s="39"/>
      <c r="W21" s="38"/>
      <c r="X21" s="39"/>
      <c r="Y21" s="39"/>
      <c r="Z21" s="39"/>
      <c r="AA21" s="39"/>
      <c r="AB21" s="39"/>
      <c r="AC21" s="37"/>
      <c r="AD21" s="37"/>
      <c r="AE21" s="40">
        <f t="shared" si="19"/>
        <v>0</v>
      </c>
      <c r="AG21" s="34">
        <v>13</v>
      </c>
      <c r="AH21" s="35">
        <f t="shared" si="2"/>
        <v>0</v>
      </c>
      <c r="AI21" s="35">
        <f t="shared" si="3"/>
        <v>0</v>
      </c>
      <c r="AJ21" s="36">
        <f t="shared" si="4"/>
        <v>0</v>
      </c>
      <c r="AK21" s="120" t="str">
        <f t="shared" si="5"/>
        <v/>
      </c>
      <c r="AL21" s="116" t="str">
        <f t="shared" si="5"/>
        <v/>
      </c>
      <c r="AM21" s="116" t="str">
        <f t="shared" si="5"/>
        <v/>
      </c>
      <c r="AN21" s="124" t="str">
        <f t="shared" si="5"/>
        <v/>
      </c>
      <c r="AO21" s="122" t="str">
        <f t="shared" si="6"/>
        <v/>
      </c>
      <c r="AP21" s="116" t="str">
        <f t="shared" si="6"/>
        <v/>
      </c>
      <c r="AQ21" s="116" t="str">
        <f t="shared" si="6"/>
        <v/>
      </c>
      <c r="AR21" s="127" t="str">
        <f t="shared" si="6"/>
        <v/>
      </c>
      <c r="AS21" s="120" t="str">
        <f t="shared" si="7"/>
        <v/>
      </c>
      <c r="AT21" s="116" t="str">
        <f t="shared" si="7"/>
        <v/>
      </c>
      <c r="AU21" s="116" t="str">
        <f t="shared" si="7"/>
        <v/>
      </c>
      <c r="AV21" s="124" t="str">
        <f t="shared" si="7"/>
        <v/>
      </c>
      <c r="AW21" s="122" t="str">
        <f t="shared" si="8"/>
        <v/>
      </c>
      <c r="AX21" s="116" t="str">
        <f t="shared" si="8"/>
        <v/>
      </c>
      <c r="AY21" s="116" t="str">
        <f t="shared" si="8"/>
        <v/>
      </c>
      <c r="AZ21" s="127" t="str">
        <f t="shared" si="8"/>
        <v/>
      </c>
      <c r="BA21" s="120" t="str">
        <f t="shared" si="9"/>
        <v/>
      </c>
      <c r="BB21" s="116" t="str">
        <f t="shared" si="9"/>
        <v/>
      </c>
      <c r="BC21" s="116" t="str">
        <f t="shared" si="9"/>
        <v/>
      </c>
      <c r="BD21" s="124" t="str">
        <f t="shared" si="9"/>
        <v/>
      </c>
      <c r="BE21" s="122" t="str">
        <f t="shared" si="10"/>
        <v/>
      </c>
      <c r="BF21" s="116" t="str">
        <f t="shared" si="10"/>
        <v/>
      </c>
      <c r="BG21" s="116" t="str">
        <f t="shared" si="10"/>
        <v/>
      </c>
      <c r="BH21" s="127" t="str">
        <f t="shared" si="10"/>
        <v/>
      </c>
      <c r="BI21" s="120" t="str">
        <f t="shared" si="11"/>
        <v/>
      </c>
      <c r="BJ21" s="116" t="str">
        <f t="shared" si="11"/>
        <v/>
      </c>
      <c r="BK21" s="116" t="str">
        <f t="shared" si="11"/>
        <v/>
      </c>
      <c r="BL21" s="124" t="str">
        <f t="shared" si="11"/>
        <v/>
      </c>
      <c r="BM21" s="122" t="str">
        <f t="shared" si="12"/>
        <v/>
      </c>
      <c r="BN21" s="116" t="str">
        <f t="shared" si="12"/>
        <v/>
      </c>
      <c r="BO21" s="116" t="str">
        <f t="shared" si="12"/>
        <v/>
      </c>
      <c r="BP21" s="127" t="str">
        <f t="shared" si="12"/>
        <v/>
      </c>
      <c r="BQ21" s="120" t="str">
        <f t="shared" si="13"/>
        <v/>
      </c>
      <c r="BR21" s="116" t="str">
        <f t="shared" si="13"/>
        <v/>
      </c>
      <c r="BS21" s="116" t="str">
        <f t="shared" si="13"/>
        <v/>
      </c>
      <c r="BT21" s="124" t="str">
        <f t="shared" si="13"/>
        <v/>
      </c>
      <c r="BU21" s="122" t="str">
        <f t="shared" si="14"/>
        <v/>
      </c>
      <c r="BV21" s="116" t="str">
        <f t="shared" si="14"/>
        <v/>
      </c>
      <c r="BW21" s="116" t="str">
        <f t="shared" si="14"/>
        <v/>
      </c>
      <c r="BX21" s="127" t="str">
        <f t="shared" si="14"/>
        <v/>
      </c>
      <c r="BY21" s="120" t="str">
        <f t="shared" si="15"/>
        <v/>
      </c>
      <c r="BZ21" s="116" t="str">
        <f t="shared" si="15"/>
        <v/>
      </c>
      <c r="CA21" s="116" t="str">
        <f t="shared" si="15"/>
        <v/>
      </c>
      <c r="CB21" s="124" t="str">
        <f t="shared" si="15"/>
        <v/>
      </c>
      <c r="CC21" s="122" t="str">
        <f t="shared" si="16"/>
        <v/>
      </c>
      <c r="CD21" s="116" t="str">
        <f t="shared" si="16"/>
        <v/>
      </c>
      <c r="CE21" s="116" t="str">
        <f t="shared" si="16"/>
        <v/>
      </c>
      <c r="CF21" s="127" t="str">
        <f t="shared" si="16"/>
        <v/>
      </c>
      <c r="CG21" s="120" t="str">
        <f t="shared" si="17"/>
        <v/>
      </c>
      <c r="CH21" s="116" t="str">
        <f t="shared" si="17"/>
        <v/>
      </c>
      <c r="CI21" s="116" t="str">
        <f t="shared" si="17"/>
        <v/>
      </c>
      <c r="CJ21" s="124" t="str">
        <f t="shared" si="17"/>
        <v/>
      </c>
      <c r="CK21" s="122" t="str">
        <f t="shared" si="18"/>
        <v/>
      </c>
      <c r="CL21" s="116" t="str">
        <f t="shared" si="18"/>
        <v/>
      </c>
      <c r="CM21" s="116" t="str">
        <f t="shared" si="18"/>
        <v/>
      </c>
      <c r="CN21" s="117" t="str">
        <f t="shared" si="18"/>
        <v/>
      </c>
      <c r="CO21" s="43"/>
      <c r="CP21" s="37"/>
      <c r="CQ21" s="37"/>
      <c r="CR21" s="40"/>
    </row>
    <row r="22" spans="1:96" ht="24" customHeight="1" x14ac:dyDescent="0.15">
      <c r="A22" s="34">
        <v>14</v>
      </c>
      <c r="B22" s="35"/>
      <c r="C22" s="35"/>
      <c r="D22" s="211"/>
      <c r="E22" s="212"/>
      <c r="F22" s="212"/>
      <c r="G22" s="213"/>
      <c r="H22" s="223"/>
      <c r="I22" s="223"/>
      <c r="J22" s="223"/>
      <c r="K22" s="223"/>
      <c r="L22" s="223"/>
      <c r="M22" s="223"/>
      <c r="N22" s="223"/>
      <c r="O22" s="223"/>
      <c r="P22" s="223"/>
      <c r="Q22" s="223"/>
      <c r="R22" s="223"/>
      <c r="S22" s="223"/>
      <c r="T22" s="39"/>
      <c r="U22" s="39"/>
      <c r="V22" s="39"/>
      <c r="W22" s="38"/>
      <c r="X22" s="39"/>
      <c r="Y22" s="39"/>
      <c r="Z22" s="39"/>
      <c r="AA22" s="39"/>
      <c r="AB22" s="39"/>
      <c r="AC22" s="37"/>
      <c r="AD22" s="37"/>
      <c r="AE22" s="40">
        <f t="shared" si="19"/>
        <v>0</v>
      </c>
      <c r="AG22" s="34">
        <v>14</v>
      </c>
      <c r="AH22" s="35">
        <f t="shared" si="2"/>
        <v>0</v>
      </c>
      <c r="AI22" s="35">
        <f t="shared" si="3"/>
        <v>0</v>
      </c>
      <c r="AJ22" s="36">
        <f t="shared" si="4"/>
        <v>0</v>
      </c>
      <c r="AK22" s="120" t="str">
        <f t="shared" si="5"/>
        <v/>
      </c>
      <c r="AL22" s="116" t="str">
        <f t="shared" si="5"/>
        <v/>
      </c>
      <c r="AM22" s="116" t="str">
        <f t="shared" si="5"/>
        <v/>
      </c>
      <c r="AN22" s="124" t="str">
        <f t="shared" si="5"/>
        <v/>
      </c>
      <c r="AO22" s="122" t="str">
        <f t="shared" si="6"/>
        <v/>
      </c>
      <c r="AP22" s="116" t="str">
        <f t="shared" si="6"/>
        <v/>
      </c>
      <c r="AQ22" s="116" t="str">
        <f t="shared" si="6"/>
        <v/>
      </c>
      <c r="AR22" s="127" t="str">
        <f t="shared" si="6"/>
        <v/>
      </c>
      <c r="AS22" s="120" t="str">
        <f t="shared" si="7"/>
        <v/>
      </c>
      <c r="AT22" s="116" t="str">
        <f t="shared" si="7"/>
        <v/>
      </c>
      <c r="AU22" s="116" t="str">
        <f t="shared" si="7"/>
        <v/>
      </c>
      <c r="AV22" s="124" t="str">
        <f t="shared" si="7"/>
        <v/>
      </c>
      <c r="AW22" s="122" t="str">
        <f t="shared" si="8"/>
        <v/>
      </c>
      <c r="AX22" s="116" t="str">
        <f t="shared" si="8"/>
        <v/>
      </c>
      <c r="AY22" s="116" t="str">
        <f t="shared" si="8"/>
        <v/>
      </c>
      <c r="AZ22" s="127" t="str">
        <f t="shared" si="8"/>
        <v/>
      </c>
      <c r="BA22" s="120" t="str">
        <f t="shared" si="9"/>
        <v/>
      </c>
      <c r="BB22" s="116" t="str">
        <f t="shared" si="9"/>
        <v/>
      </c>
      <c r="BC22" s="116" t="str">
        <f t="shared" si="9"/>
        <v/>
      </c>
      <c r="BD22" s="124" t="str">
        <f t="shared" si="9"/>
        <v/>
      </c>
      <c r="BE22" s="122" t="str">
        <f t="shared" si="10"/>
        <v/>
      </c>
      <c r="BF22" s="116" t="str">
        <f t="shared" si="10"/>
        <v/>
      </c>
      <c r="BG22" s="116" t="str">
        <f t="shared" si="10"/>
        <v/>
      </c>
      <c r="BH22" s="127" t="str">
        <f t="shared" si="10"/>
        <v/>
      </c>
      <c r="BI22" s="120" t="str">
        <f t="shared" si="11"/>
        <v/>
      </c>
      <c r="BJ22" s="116" t="str">
        <f t="shared" si="11"/>
        <v/>
      </c>
      <c r="BK22" s="116" t="str">
        <f t="shared" si="11"/>
        <v/>
      </c>
      <c r="BL22" s="124" t="str">
        <f t="shared" si="11"/>
        <v/>
      </c>
      <c r="BM22" s="122" t="str">
        <f t="shared" si="12"/>
        <v/>
      </c>
      <c r="BN22" s="116" t="str">
        <f t="shared" si="12"/>
        <v/>
      </c>
      <c r="BO22" s="116" t="str">
        <f t="shared" si="12"/>
        <v/>
      </c>
      <c r="BP22" s="127" t="str">
        <f t="shared" si="12"/>
        <v/>
      </c>
      <c r="BQ22" s="120" t="str">
        <f t="shared" si="13"/>
        <v/>
      </c>
      <c r="BR22" s="116" t="str">
        <f t="shared" si="13"/>
        <v/>
      </c>
      <c r="BS22" s="116" t="str">
        <f t="shared" si="13"/>
        <v/>
      </c>
      <c r="BT22" s="124" t="str">
        <f t="shared" si="13"/>
        <v/>
      </c>
      <c r="BU22" s="122" t="str">
        <f t="shared" si="14"/>
        <v/>
      </c>
      <c r="BV22" s="116" t="str">
        <f t="shared" si="14"/>
        <v/>
      </c>
      <c r="BW22" s="116" t="str">
        <f t="shared" si="14"/>
        <v/>
      </c>
      <c r="BX22" s="127" t="str">
        <f t="shared" si="14"/>
        <v/>
      </c>
      <c r="BY22" s="120" t="str">
        <f t="shared" si="15"/>
        <v/>
      </c>
      <c r="BZ22" s="116" t="str">
        <f t="shared" si="15"/>
        <v/>
      </c>
      <c r="CA22" s="116" t="str">
        <f t="shared" si="15"/>
        <v/>
      </c>
      <c r="CB22" s="124" t="str">
        <f t="shared" si="15"/>
        <v/>
      </c>
      <c r="CC22" s="122" t="str">
        <f t="shared" si="16"/>
        <v/>
      </c>
      <c r="CD22" s="116" t="str">
        <f t="shared" si="16"/>
        <v/>
      </c>
      <c r="CE22" s="116" t="str">
        <f t="shared" si="16"/>
        <v/>
      </c>
      <c r="CF22" s="127" t="str">
        <f t="shared" si="16"/>
        <v/>
      </c>
      <c r="CG22" s="120" t="str">
        <f t="shared" si="17"/>
        <v/>
      </c>
      <c r="CH22" s="116" t="str">
        <f t="shared" si="17"/>
        <v/>
      </c>
      <c r="CI22" s="116" t="str">
        <f t="shared" si="17"/>
        <v/>
      </c>
      <c r="CJ22" s="124" t="str">
        <f t="shared" si="17"/>
        <v/>
      </c>
      <c r="CK22" s="122" t="str">
        <f t="shared" si="18"/>
        <v/>
      </c>
      <c r="CL22" s="116" t="str">
        <f t="shared" si="18"/>
        <v/>
      </c>
      <c r="CM22" s="116" t="str">
        <f t="shared" si="18"/>
        <v/>
      </c>
      <c r="CN22" s="117" t="str">
        <f t="shared" si="18"/>
        <v/>
      </c>
      <c r="CO22" s="43"/>
      <c r="CP22" s="37"/>
      <c r="CQ22" s="37"/>
      <c r="CR22" s="40"/>
    </row>
    <row r="23" spans="1:96" ht="24" customHeight="1" x14ac:dyDescent="0.15">
      <c r="A23" s="34">
        <v>15</v>
      </c>
      <c r="B23" s="35"/>
      <c r="C23" s="35"/>
      <c r="D23" s="211"/>
      <c r="E23" s="212"/>
      <c r="F23" s="212"/>
      <c r="G23" s="213"/>
      <c r="H23" s="223"/>
      <c r="I23" s="223"/>
      <c r="J23" s="223"/>
      <c r="K23" s="223"/>
      <c r="L23" s="223"/>
      <c r="M23" s="223"/>
      <c r="N23" s="223"/>
      <c r="O23" s="223"/>
      <c r="P23" s="223"/>
      <c r="Q23" s="223"/>
      <c r="R23" s="223"/>
      <c r="S23" s="223"/>
      <c r="T23" s="39"/>
      <c r="U23" s="39"/>
      <c r="V23" s="39"/>
      <c r="W23" s="38"/>
      <c r="X23" s="39"/>
      <c r="Y23" s="39"/>
      <c r="Z23" s="39"/>
      <c r="AA23" s="39"/>
      <c r="AB23" s="39"/>
      <c r="AC23" s="37"/>
      <c r="AD23" s="37"/>
      <c r="AE23" s="40">
        <f t="shared" si="19"/>
        <v>0</v>
      </c>
      <c r="AG23" s="34">
        <v>15</v>
      </c>
      <c r="AH23" s="35">
        <f t="shared" si="2"/>
        <v>0</v>
      </c>
      <c r="AI23" s="35">
        <f t="shared" si="3"/>
        <v>0</v>
      </c>
      <c r="AJ23" s="36">
        <f t="shared" si="4"/>
        <v>0</v>
      </c>
      <c r="AK23" s="120" t="str">
        <f t="shared" si="5"/>
        <v/>
      </c>
      <c r="AL23" s="116" t="str">
        <f t="shared" si="5"/>
        <v/>
      </c>
      <c r="AM23" s="116" t="str">
        <f t="shared" si="5"/>
        <v/>
      </c>
      <c r="AN23" s="124" t="str">
        <f t="shared" si="5"/>
        <v/>
      </c>
      <c r="AO23" s="122" t="str">
        <f t="shared" si="6"/>
        <v/>
      </c>
      <c r="AP23" s="116" t="str">
        <f t="shared" si="6"/>
        <v/>
      </c>
      <c r="AQ23" s="116" t="str">
        <f t="shared" si="6"/>
        <v/>
      </c>
      <c r="AR23" s="127" t="str">
        <f t="shared" si="6"/>
        <v/>
      </c>
      <c r="AS23" s="120" t="str">
        <f t="shared" si="7"/>
        <v/>
      </c>
      <c r="AT23" s="116" t="str">
        <f t="shared" si="7"/>
        <v/>
      </c>
      <c r="AU23" s="116" t="str">
        <f t="shared" si="7"/>
        <v/>
      </c>
      <c r="AV23" s="124" t="str">
        <f t="shared" si="7"/>
        <v/>
      </c>
      <c r="AW23" s="122" t="str">
        <f t="shared" si="8"/>
        <v/>
      </c>
      <c r="AX23" s="116" t="str">
        <f t="shared" si="8"/>
        <v/>
      </c>
      <c r="AY23" s="116" t="str">
        <f t="shared" si="8"/>
        <v/>
      </c>
      <c r="AZ23" s="127" t="str">
        <f t="shared" si="8"/>
        <v/>
      </c>
      <c r="BA23" s="120" t="str">
        <f t="shared" si="9"/>
        <v/>
      </c>
      <c r="BB23" s="116" t="str">
        <f t="shared" si="9"/>
        <v/>
      </c>
      <c r="BC23" s="116" t="str">
        <f t="shared" si="9"/>
        <v/>
      </c>
      <c r="BD23" s="124" t="str">
        <f t="shared" si="9"/>
        <v/>
      </c>
      <c r="BE23" s="122" t="str">
        <f t="shared" si="10"/>
        <v/>
      </c>
      <c r="BF23" s="116" t="str">
        <f t="shared" si="10"/>
        <v/>
      </c>
      <c r="BG23" s="116" t="str">
        <f t="shared" si="10"/>
        <v/>
      </c>
      <c r="BH23" s="127" t="str">
        <f t="shared" si="10"/>
        <v/>
      </c>
      <c r="BI23" s="120" t="str">
        <f t="shared" si="11"/>
        <v/>
      </c>
      <c r="BJ23" s="116" t="str">
        <f t="shared" si="11"/>
        <v/>
      </c>
      <c r="BK23" s="116" t="str">
        <f t="shared" si="11"/>
        <v/>
      </c>
      <c r="BL23" s="124" t="str">
        <f t="shared" si="11"/>
        <v/>
      </c>
      <c r="BM23" s="122" t="str">
        <f t="shared" si="12"/>
        <v/>
      </c>
      <c r="BN23" s="116" t="str">
        <f t="shared" si="12"/>
        <v/>
      </c>
      <c r="BO23" s="116" t="str">
        <f t="shared" si="12"/>
        <v/>
      </c>
      <c r="BP23" s="127" t="str">
        <f t="shared" si="12"/>
        <v/>
      </c>
      <c r="BQ23" s="120" t="str">
        <f t="shared" si="13"/>
        <v/>
      </c>
      <c r="BR23" s="116" t="str">
        <f t="shared" si="13"/>
        <v/>
      </c>
      <c r="BS23" s="116" t="str">
        <f t="shared" si="13"/>
        <v/>
      </c>
      <c r="BT23" s="124" t="str">
        <f t="shared" si="13"/>
        <v/>
      </c>
      <c r="BU23" s="122" t="str">
        <f t="shared" si="14"/>
        <v/>
      </c>
      <c r="BV23" s="116" t="str">
        <f t="shared" si="14"/>
        <v/>
      </c>
      <c r="BW23" s="116" t="str">
        <f t="shared" si="14"/>
        <v/>
      </c>
      <c r="BX23" s="127" t="str">
        <f t="shared" si="14"/>
        <v/>
      </c>
      <c r="BY23" s="120" t="str">
        <f t="shared" si="15"/>
        <v/>
      </c>
      <c r="BZ23" s="116" t="str">
        <f t="shared" si="15"/>
        <v/>
      </c>
      <c r="CA23" s="116" t="str">
        <f t="shared" si="15"/>
        <v/>
      </c>
      <c r="CB23" s="124" t="str">
        <f t="shared" si="15"/>
        <v/>
      </c>
      <c r="CC23" s="122" t="str">
        <f t="shared" si="16"/>
        <v/>
      </c>
      <c r="CD23" s="116" t="str">
        <f t="shared" si="16"/>
        <v/>
      </c>
      <c r="CE23" s="116" t="str">
        <f t="shared" si="16"/>
        <v/>
      </c>
      <c r="CF23" s="127" t="str">
        <f t="shared" si="16"/>
        <v/>
      </c>
      <c r="CG23" s="120" t="str">
        <f t="shared" si="17"/>
        <v/>
      </c>
      <c r="CH23" s="116" t="str">
        <f t="shared" si="17"/>
        <v/>
      </c>
      <c r="CI23" s="116" t="str">
        <f t="shared" si="17"/>
        <v/>
      </c>
      <c r="CJ23" s="124" t="str">
        <f t="shared" si="17"/>
        <v/>
      </c>
      <c r="CK23" s="122" t="str">
        <f t="shared" si="18"/>
        <v/>
      </c>
      <c r="CL23" s="116" t="str">
        <f t="shared" si="18"/>
        <v/>
      </c>
      <c r="CM23" s="116" t="str">
        <f t="shared" si="18"/>
        <v/>
      </c>
      <c r="CN23" s="117" t="str">
        <f t="shared" si="18"/>
        <v/>
      </c>
      <c r="CO23" s="43"/>
      <c r="CP23" s="37"/>
      <c r="CQ23" s="37"/>
      <c r="CR23" s="40"/>
    </row>
    <row r="24" spans="1:96" ht="24" customHeight="1" x14ac:dyDescent="0.15">
      <c r="A24" s="34">
        <v>16</v>
      </c>
      <c r="B24" s="35"/>
      <c r="C24" s="35"/>
      <c r="D24" s="211"/>
      <c r="E24" s="212"/>
      <c r="F24" s="212"/>
      <c r="G24" s="213"/>
      <c r="H24" s="223"/>
      <c r="I24" s="223"/>
      <c r="J24" s="223"/>
      <c r="K24" s="223"/>
      <c r="L24" s="223"/>
      <c r="M24" s="223"/>
      <c r="N24" s="223"/>
      <c r="O24" s="223"/>
      <c r="P24" s="223"/>
      <c r="Q24" s="223"/>
      <c r="R24" s="223"/>
      <c r="S24" s="223"/>
      <c r="T24" s="39"/>
      <c r="U24" s="39"/>
      <c r="V24" s="39"/>
      <c r="W24" s="38"/>
      <c r="X24" s="39"/>
      <c r="Y24" s="39"/>
      <c r="Z24" s="39"/>
      <c r="AA24" s="39"/>
      <c r="AB24" s="39"/>
      <c r="AC24" s="37"/>
      <c r="AD24" s="37"/>
      <c r="AE24" s="40">
        <f t="shared" si="19"/>
        <v>0</v>
      </c>
      <c r="AG24" s="34">
        <v>16</v>
      </c>
      <c r="AH24" s="35">
        <f t="shared" si="2"/>
        <v>0</v>
      </c>
      <c r="AI24" s="35">
        <f t="shared" si="3"/>
        <v>0</v>
      </c>
      <c r="AJ24" s="36">
        <f t="shared" si="4"/>
        <v>0</v>
      </c>
      <c r="AK24" s="120" t="str">
        <f t="shared" si="5"/>
        <v/>
      </c>
      <c r="AL24" s="116" t="str">
        <f t="shared" si="5"/>
        <v/>
      </c>
      <c r="AM24" s="116" t="str">
        <f t="shared" si="5"/>
        <v/>
      </c>
      <c r="AN24" s="124" t="str">
        <f t="shared" si="5"/>
        <v/>
      </c>
      <c r="AO24" s="122" t="str">
        <f t="shared" si="6"/>
        <v/>
      </c>
      <c r="AP24" s="116" t="str">
        <f t="shared" si="6"/>
        <v/>
      </c>
      <c r="AQ24" s="116" t="str">
        <f t="shared" si="6"/>
        <v/>
      </c>
      <c r="AR24" s="127" t="str">
        <f t="shared" si="6"/>
        <v/>
      </c>
      <c r="AS24" s="120" t="str">
        <f t="shared" si="7"/>
        <v/>
      </c>
      <c r="AT24" s="116" t="str">
        <f t="shared" si="7"/>
        <v/>
      </c>
      <c r="AU24" s="116" t="str">
        <f t="shared" si="7"/>
        <v/>
      </c>
      <c r="AV24" s="124" t="str">
        <f t="shared" si="7"/>
        <v/>
      </c>
      <c r="AW24" s="122" t="str">
        <f t="shared" si="8"/>
        <v/>
      </c>
      <c r="AX24" s="116" t="str">
        <f t="shared" si="8"/>
        <v/>
      </c>
      <c r="AY24" s="116" t="str">
        <f t="shared" si="8"/>
        <v/>
      </c>
      <c r="AZ24" s="127" t="str">
        <f t="shared" si="8"/>
        <v/>
      </c>
      <c r="BA24" s="120" t="str">
        <f t="shared" si="9"/>
        <v/>
      </c>
      <c r="BB24" s="116" t="str">
        <f t="shared" si="9"/>
        <v/>
      </c>
      <c r="BC24" s="116" t="str">
        <f t="shared" si="9"/>
        <v/>
      </c>
      <c r="BD24" s="124" t="str">
        <f t="shared" si="9"/>
        <v/>
      </c>
      <c r="BE24" s="122" t="str">
        <f t="shared" si="10"/>
        <v/>
      </c>
      <c r="BF24" s="116" t="str">
        <f t="shared" si="10"/>
        <v/>
      </c>
      <c r="BG24" s="116" t="str">
        <f t="shared" si="10"/>
        <v/>
      </c>
      <c r="BH24" s="127" t="str">
        <f t="shared" si="10"/>
        <v/>
      </c>
      <c r="BI24" s="120" t="str">
        <f t="shared" si="11"/>
        <v/>
      </c>
      <c r="BJ24" s="116" t="str">
        <f t="shared" si="11"/>
        <v/>
      </c>
      <c r="BK24" s="116" t="str">
        <f t="shared" si="11"/>
        <v/>
      </c>
      <c r="BL24" s="124" t="str">
        <f t="shared" si="11"/>
        <v/>
      </c>
      <c r="BM24" s="122" t="str">
        <f t="shared" si="12"/>
        <v/>
      </c>
      <c r="BN24" s="116" t="str">
        <f t="shared" si="12"/>
        <v/>
      </c>
      <c r="BO24" s="116" t="str">
        <f t="shared" si="12"/>
        <v/>
      </c>
      <c r="BP24" s="127" t="str">
        <f t="shared" si="12"/>
        <v/>
      </c>
      <c r="BQ24" s="120" t="str">
        <f t="shared" si="13"/>
        <v/>
      </c>
      <c r="BR24" s="116" t="str">
        <f t="shared" si="13"/>
        <v/>
      </c>
      <c r="BS24" s="116" t="str">
        <f t="shared" si="13"/>
        <v/>
      </c>
      <c r="BT24" s="124" t="str">
        <f t="shared" si="13"/>
        <v/>
      </c>
      <c r="BU24" s="122" t="str">
        <f t="shared" si="14"/>
        <v/>
      </c>
      <c r="BV24" s="116" t="str">
        <f t="shared" si="14"/>
        <v/>
      </c>
      <c r="BW24" s="116" t="str">
        <f t="shared" si="14"/>
        <v/>
      </c>
      <c r="BX24" s="127" t="str">
        <f t="shared" si="14"/>
        <v/>
      </c>
      <c r="BY24" s="120" t="str">
        <f t="shared" si="15"/>
        <v/>
      </c>
      <c r="BZ24" s="116" t="str">
        <f t="shared" si="15"/>
        <v/>
      </c>
      <c r="CA24" s="116" t="str">
        <f t="shared" si="15"/>
        <v/>
      </c>
      <c r="CB24" s="124" t="str">
        <f t="shared" si="15"/>
        <v/>
      </c>
      <c r="CC24" s="122" t="str">
        <f t="shared" si="16"/>
        <v/>
      </c>
      <c r="CD24" s="116" t="str">
        <f t="shared" si="16"/>
        <v/>
      </c>
      <c r="CE24" s="116" t="str">
        <f t="shared" si="16"/>
        <v/>
      </c>
      <c r="CF24" s="127" t="str">
        <f t="shared" si="16"/>
        <v/>
      </c>
      <c r="CG24" s="120" t="str">
        <f t="shared" si="17"/>
        <v/>
      </c>
      <c r="CH24" s="116" t="str">
        <f t="shared" si="17"/>
        <v/>
      </c>
      <c r="CI24" s="116" t="str">
        <f t="shared" si="17"/>
        <v/>
      </c>
      <c r="CJ24" s="124" t="str">
        <f t="shared" si="17"/>
        <v/>
      </c>
      <c r="CK24" s="122" t="str">
        <f t="shared" si="18"/>
        <v/>
      </c>
      <c r="CL24" s="116" t="str">
        <f t="shared" si="18"/>
        <v/>
      </c>
      <c r="CM24" s="116" t="str">
        <f t="shared" si="18"/>
        <v/>
      </c>
      <c r="CN24" s="117" t="str">
        <f t="shared" si="18"/>
        <v/>
      </c>
      <c r="CO24" s="43"/>
      <c r="CP24" s="37"/>
      <c r="CQ24" s="37"/>
      <c r="CR24" s="40"/>
    </row>
    <row r="25" spans="1:96" ht="24" customHeight="1" x14ac:dyDescent="0.15">
      <c r="A25" s="34">
        <v>17</v>
      </c>
      <c r="B25" s="35"/>
      <c r="C25" s="44"/>
      <c r="D25" s="211"/>
      <c r="E25" s="212"/>
      <c r="F25" s="212"/>
      <c r="G25" s="213"/>
      <c r="H25" s="223"/>
      <c r="I25" s="223"/>
      <c r="J25" s="223"/>
      <c r="K25" s="223"/>
      <c r="L25" s="223"/>
      <c r="M25" s="223"/>
      <c r="N25" s="223"/>
      <c r="O25" s="223"/>
      <c r="P25" s="223"/>
      <c r="Q25" s="223"/>
      <c r="R25" s="223"/>
      <c r="S25" s="223"/>
      <c r="T25" s="39"/>
      <c r="U25" s="39"/>
      <c r="V25" s="39"/>
      <c r="W25" s="38"/>
      <c r="X25" s="39"/>
      <c r="Y25" s="39"/>
      <c r="Z25" s="39"/>
      <c r="AA25" s="39"/>
      <c r="AB25" s="39"/>
      <c r="AC25" s="37"/>
      <c r="AD25" s="37"/>
      <c r="AE25" s="40">
        <f t="shared" si="19"/>
        <v>0</v>
      </c>
      <c r="AG25" s="34">
        <v>17</v>
      </c>
      <c r="AH25" s="35">
        <f t="shared" si="2"/>
        <v>0</v>
      </c>
      <c r="AI25" s="35">
        <f t="shared" si="3"/>
        <v>0</v>
      </c>
      <c r="AJ25" s="36">
        <f t="shared" si="4"/>
        <v>0</v>
      </c>
      <c r="AK25" s="120" t="str">
        <f t="shared" si="5"/>
        <v/>
      </c>
      <c r="AL25" s="116" t="str">
        <f t="shared" si="5"/>
        <v/>
      </c>
      <c r="AM25" s="116" t="str">
        <f t="shared" si="5"/>
        <v/>
      </c>
      <c r="AN25" s="124" t="str">
        <f t="shared" si="5"/>
        <v/>
      </c>
      <c r="AO25" s="122" t="str">
        <f t="shared" si="6"/>
        <v/>
      </c>
      <c r="AP25" s="116" t="str">
        <f t="shared" si="6"/>
        <v/>
      </c>
      <c r="AQ25" s="116" t="str">
        <f t="shared" si="6"/>
        <v/>
      </c>
      <c r="AR25" s="127" t="str">
        <f t="shared" si="6"/>
        <v/>
      </c>
      <c r="AS25" s="120" t="str">
        <f t="shared" si="7"/>
        <v/>
      </c>
      <c r="AT25" s="116" t="str">
        <f t="shared" si="7"/>
        <v/>
      </c>
      <c r="AU25" s="116" t="str">
        <f t="shared" si="7"/>
        <v/>
      </c>
      <c r="AV25" s="124" t="str">
        <f t="shared" si="7"/>
        <v/>
      </c>
      <c r="AW25" s="122" t="str">
        <f t="shared" si="8"/>
        <v/>
      </c>
      <c r="AX25" s="116" t="str">
        <f t="shared" si="8"/>
        <v/>
      </c>
      <c r="AY25" s="116" t="str">
        <f t="shared" si="8"/>
        <v/>
      </c>
      <c r="AZ25" s="127" t="str">
        <f t="shared" si="8"/>
        <v/>
      </c>
      <c r="BA25" s="120" t="str">
        <f t="shared" si="9"/>
        <v/>
      </c>
      <c r="BB25" s="116" t="str">
        <f t="shared" si="9"/>
        <v/>
      </c>
      <c r="BC25" s="116" t="str">
        <f t="shared" si="9"/>
        <v/>
      </c>
      <c r="BD25" s="124" t="str">
        <f t="shared" si="9"/>
        <v/>
      </c>
      <c r="BE25" s="122" t="str">
        <f t="shared" si="10"/>
        <v/>
      </c>
      <c r="BF25" s="116" t="str">
        <f t="shared" si="10"/>
        <v/>
      </c>
      <c r="BG25" s="116" t="str">
        <f t="shared" si="10"/>
        <v/>
      </c>
      <c r="BH25" s="127" t="str">
        <f t="shared" si="10"/>
        <v/>
      </c>
      <c r="BI25" s="120" t="str">
        <f t="shared" si="11"/>
        <v/>
      </c>
      <c r="BJ25" s="116" t="str">
        <f t="shared" si="11"/>
        <v/>
      </c>
      <c r="BK25" s="116" t="str">
        <f t="shared" si="11"/>
        <v/>
      </c>
      <c r="BL25" s="124" t="str">
        <f t="shared" si="11"/>
        <v/>
      </c>
      <c r="BM25" s="122" t="str">
        <f t="shared" si="12"/>
        <v/>
      </c>
      <c r="BN25" s="116" t="str">
        <f t="shared" si="12"/>
        <v/>
      </c>
      <c r="BO25" s="116" t="str">
        <f t="shared" si="12"/>
        <v/>
      </c>
      <c r="BP25" s="127" t="str">
        <f t="shared" si="12"/>
        <v/>
      </c>
      <c r="BQ25" s="120" t="str">
        <f t="shared" si="13"/>
        <v/>
      </c>
      <c r="BR25" s="116" t="str">
        <f t="shared" si="13"/>
        <v/>
      </c>
      <c r="BS25" s="116" t="str">
        <f t="shared" si="13"/>
        <v/>
      </c>
      <c r="BT25" s="124" t="str">
        <f t="shared" si="13"/>
        <v/>
      </c>
      <c r="BU25" s="122" t="str">
        <f t="shared" si="14"/>
        <v/>
      </c>
      <c r="BV25" s="116" t="str">
        <f t="shared" si="14"/>
        <v/>
      </c>
      <c r="BW25" s="116" t="str">
        <f t="shared" si="14"/>
        <v/>
      </c>
      <c r="BX25" s="127" t="str">
        <f t="shared" si="14"/>
        <v/>
      </c>
      <c r="BY25" s="120" t="str">
        <f t="shared" si="15"/>
        <v/>
      </c>
      <c r="BZ25" s="116" t="str">
        <f t="shared" si="15"/>
        <v/>
      </c>
      <c r="CA25" s="116" t="str">
        <f t="shared" si="15"/>
        <v/>
      </c>
      <c r="CB25" s="124" t="str">
        <f t="shared" si="15"/>
        <v/>
      </c>
      <c r="CC25" s="122" t="str">
        <f t="shared" si="16"/>
        <v/>
      </c>
      <c r="CD25" s="116" t="str">
        <f t="shared" si="16"/>
        <v/>
      </c>
      <c r="CE25" s="116" t="str">
        <f t="shared" si="16"/>
        <v/>
      </c>
      <c r="CF25" s="127" t="str">
        <f t="shared" si="16"/>
        <v/>
      </c>
      <c r="CG25" s="120" t="str">
        <f t="shared" si="17"/>
        <v/>
      </c>
      <c r="CH25" s="116" t="str">
        <f t="shared" si="17"/>
        <v/>
      </c>
      <c r="CI25" s="116" t="str">
        <f t="shared" si="17"/>
        <v/>
      </c>
      <c r="CJ25" s="124" t="str">
        <f t="shared" si="17"/>
        <v/>
      </c>
      <c r="CK25" s="122" t="str">
        <f t="shared" si="18"/>
        <v/>
      </c>
      <c r="CL25" s="116" t="str">
        <f t="shared" si="18"/>
        <v/>
      </c>
      <c r="CM25" s="116" t="str">
        <f t="shared" si="18"/>
        <v/>
      </c>
      <c r="CN25" s="117" t="str">
        <f t="shared" si="18"/>
        <v/>
      </c>
      <c r="CO25" s="43"/>
      <c r="CP25" s="37"/>
      <c r="CQ25" s="37"/>
      <c r="CR25" s="40"/>
    </row>
    <row r="26" spans="1:96" ht="24" customHeight="1" thickBot="1" x14ac:dyDescent="0.2">
      <c r="A26" s="34">
        <v>18</v>
      </c>
      <c r="B26" s="35"/>
      <c r="C26" s="44"/>
      <c r="D26" s="211"/>
      <c r="E26" s="212"/>
      <c r="F26" s="212"/>
      <c r="G26" s="213"/>
      <c r="H26" s="223"/>
      <c r="I26" s="223"/>
      <c r="J26" s="223"/>
      <c r="K26" s="223"/>
      <c r="L26" s="223"/>
      <c r="M26" s="223"/>
      <c r="N26" s="223"/>
      <c r="O26" s="223"/>
      <c r="P26" s="223"/>
      <c r="Q26" s="223"/>
      <c r="R26" s="223"/>
      <c r="S26" s="223"/>
      <c r="T26" s="39"/>
      <c r="U26" s="39"/>
      <c r="V26" s="39"/>
      <c r="W26" s="38"/>
      <c r="X26" s="39"/>
      <c r="Y26" s="39"/>
      <c r="Z26" s="39"/>
      <c r="AA26" s="39"/>
      <c r="AB26" s="39"/>
      <c r="AC26" s="37"/>
      <c r="AD26" s="37"/>
      <c r="AE26" s="40">
        <f t="shared" si="19"/>
        <v>0</v>
      </c>
      <c r="AG26" s="34">
        <v>18</v>
      </c>
      <c r="AH26" s="35">
        <f t="shared" si="2"/>
        <v>0</v>
      </c>
      <c r="AI26" s="35">
        <f t="shared" si="3"/>
        <v>0</v>
      </c>
      <c r="AJ26" s="36">
        <f t="shared" si="4"/>
        <v>0</v>
      </c>
      <c r="AK26" s="121" t="str">
        <f t="shared" si="5"/>
        <v/>
      </c>
      <c r="AL26" s="118" t="str">
        <f t="shared" si="5"/>
        <v/>
      </c>
      <c r="AM26" s="118" t="str">
        <f t="shared" si="5"/>
        <v/>
      </c>
      <c r="AN26" s="125" t="str">
        <f t="shared" si="5"/>
        <v/>
      </c>
      <c r="AO26" s="123" t="str">
        <f t="shared" si="6"/>
        <v/>
      </c>
      <c r="AP26" s="118" t="str">
        <f t="shared" si="6"/>
        <v/>
      </c>
      <c r="AQ26" s="118" t="str">
        <f t="shared" si="6"/>
        <v/>
      </c>
      <c r="AR26" s="128" t="str">
        <f t="shared" si="6"/>
        <v/>
      </c>
      <c r="AS26" s="121" t="str">
        <f t="shared" si="7"/>
        <v/>
      </c>
      <c r="AT26" s="118" t="str">
        <f t="shared" si="7"/>
        <v/>
      </c>
      <c r="AU26" s="118" t="str">
        <f t="shared" si="7"/>
        <v/>
      </c>
      <c r="AV26" s="125" t="str">
        <f t="shared" si="7"/>
        <v/>
      </c>
      <c r="AW26" s="123" t="str">
        <f t="shared" si="8"/>
        <v/>
      </c>
      <c r="AX26" s="118" t="str">
        <f t="shared" si="8"/>
        <v/>
      </c>
      <c r="AY26" s="118" t="str">
        <f t="shared" si="8"/>
        <v/>
      </c>
      <c r="AZ26" s="128" t="str">
        <f t="shared" si="8"/>
        <v/>
      </c>
      <c r="BA26" s="121" t="str">
        <f t="shared" si="9"/>
        <v/>
      </c>
      <c r="BB26" s="118" t="str">
        <f t="shared" si="9"/>
        <v/>
      </c>
      <c r="BC26" s="118" t="str">
        <f t="shared" si="9"/>
        <v/>
      </c>
      <c r="BD26" s="125" t="str">
        <f t="shared" si="9"/>
        <v/>
      </c>
      <c r="BE26" s="123" t="str">
        <f t="shared" si="10"/>
        <v/>
      </c>
      <c r="BF26" s="118" t="str">
        <f t="shared" si="10"/>
        <v/>
      </c>
      <c r="BG26" s="118" t="str">
        <f t="shared" si="10"/>
        <v/>
      </c>
      <c r="BH26" s="128" t="str">
        <f t="shared" si="10"/>
        <v/>
      </c>
      <c r="BI26" s="121" t="str">
        <f t="shared" si="11"/>
        <v/>
      </c>
      <c r="BJ26" s="118" t="str">
        <f t="shared" si="11"/>
        <v/>
      </c>
      <c r="BK26" s="118" t="str">
        <f t="shared" si="11"/>
        <v/>
      </c>
      <c r="BL26" s="125" t="str">
        <f t="shared" si="11"/>
        <v/>
      </c>
      <c r="BM26" s="123" t="str">
        <f t="shared" si="12"/>
        <v/>
      </c>
      <c r="BN26" s="118" t="str">
        <f t="shared" si="12"/>
        <v/>
      </c>
      <c r="BO26" s="118" t="str">
        <f t="shared" si="12"/>
        <v/>
      </c>
      <c r="BP26" s="128" t="str">
        <f t="shared" si="12"/>
        <v/>
      </c>
      <c r="BQ26" s="121" t="str">
        <f t="shared" si="13"/>
        <v/>
      </c>
      <c r="BR26" s="118" t="str">
        <f t="shared" si="13"/>
        <v/>
      </c>
      <c r="BS26" s="118" t="str">
        <f t="shared" si="13"/>
        <v/>
      </c>
      <c r="BT26" s="125" t="str">
        <f t="shared" si="13"/>
        <v/>
      </c>
      <c r="BU26" s="123" t="str">
        <f t="shared" si="14"/>
        <v/>
      </c>
      <c r="BV26" s="118" t="str">
        <f t="shared" si="14"/>
        <v/>
      </c>
      <c r="BW26" s="118" t="str">
        <f t="shared" si="14"/>
        <v/>
      </c>
      <c r="BX26" s="128" t="str">
        <f t="shared" si="14"/>
        <v/>
      </c>
      <c r="BY26" s="121" t="str">
        <f t="shared" si="15"/>
        <v/>
      </c>
      <c r="BZ26" s="118" t="str">
        <f t="shared" si="15"/>
        <v/>
      </c>
      <c r="CA26" s="118" t="str">
        <f t="shared" si="15"/>
        <v/>
      </c>
      <c r="CB26" s="125" t="str">
        <f t="shared" si="15"/>
        <v/>
      </c>
      <c r="CC26" s="123" t="str">
        <f t="shared" si="16"/>
        <v/>
      </c>
      <c r="CD26" s="118" t="str">
        <f t="shared" si="16"/>
        <v/>
      </c>
      <c r="CE26" s="118" t="str">
        <f t="shared" si="16"/>
        <v/>
      </c>
      <c r="CF26" s="128" t="str">
        <f t="shared" si="16"/>
        <v/>
      </c>
      <c r="CG26" s="121" t="str">
        <f t="shared" si="17"/>
        <v/>
      </c>
      <c r="CH26" s="118" t="str">
        <f t="shared" si="17"/>
        <v/>
      </c>
      <c r="CI26" s="118" t="str">
        <f t="shared" si="17"/>
        <v/>
      </c>
      <c r="CJ26" s="125" t="str">
        <f t="shared" si="17"/>
        <v/>
      </c>
      <c r="CK26" s="123" t="str">
        <f t="shared" si="18"/>
        <v/>
      </c>
      <c r="CL26" s="118" t="str">
        <f t="shared" si="18"/>
        <v/>
      </c>
      <c r="CM26" s="118" t="str">
        <f t="shared" si="18"/>
        <v/>
      </c>
      <c r="CN26" s="119" t="str">
        <f t="shared" si="18"/>
        <v/>
      </c>
      <c r="CO26" s="43"/>
      <c r="CP26" s="37"/>
      <c r="CQ26" s="37"/>
      <c r="CR26" s="40"/>
    </row>
    <row r="27" spans="1:96" s="49" customFormat="1" ht="24" customHeight="1" thickTop="1" thickBot="1" x14ac:dyDescent="0.2">
      <c r="A27" s="198" t="s">
        <v>38</v>
      </c>
      <c r="B27" s="199"/>
      <c r="C27" s="199"/>
      <c r="D27" s="199"/>
      <c r="E27" s="199"/>
      <c r="F27" s="199"/>
      <c r="G27" s="199"/>
      <c r="H27" s="234">
        <f>SUM(H9:K26)</f>
        <v>500000</v>
      </c>
      <c r="I27" s="234"/>
      <c r="J27" s="234"/>
      <c r="K27" s="234"/>
      <c r="L27" s="234">
        <f>SUM(L9:O26)</f>
        <v>500000</v>
      </c>
      <c r="M27" s="234"/>
      <c r="N27" s="234"/>
      <c r="O27" s="234"/>
      <c r="P27" s="234">
        <f>SUM(P9:S26)</f>
        <v>500000</v>
      </c>
      <c r="Q27" s="234"/>
      <c r="R27" s="234"/>
      <c r="S27" s="234"/>
      <c r="T27" s="46">
        <f t="shared" ref="T27:AD27" si="20">SUM(T9:T26)</f>
        <v>500000</v>
      </c>
      <c r="U27" s="46">
        <f t="shared" si="20"/>
        <v>500000</v>
      </c>
      <c r="V27" s="46">
        <f t="shared" si="20"/>
        <v>500000</v>
      </c>
      <c r="W27" s="47">
        <f t="shared" si="20"/>
        <v>500000</v>
      </c>
      <c r="X27" s="46">
        <f t="shared" si="20"/>
        <v>500000</v>
      </c>
      <c r="Y27" s="46">
        <f t="shared" si="20"/>
        <v>500000</v>
      </c>
      <c r="Z27" s="46">
        <f t="shared" si="20"/>
        <v>400000</v>
      </c>
      <c r="AA27" s="46">
        <f t="shared" si="20"/>
        <v>350000</v>
      </c>
      <c r="AB27" s="46">
        <f t="shared" si="20"/>
        <v>350000</v>
      </c>
      <c r="AC27" s="46">
        <f t="shared" si="20"/>
        <v>500000</v>
      </c>
      <c r="AD27" s="46">
        <f t="shared" si="20"/>
        <v>850000</v>
      </c>
      <c r="AE27" s="48">
        <f t="shared" si="19"/>
        <v>6950000</v>
      </c>
      <c r="AG27" s="198" t="s">
        <v>38</v>
      </c>
      <c r="AH27" s="199"/>
      <c r="AI27" s="199"/>
      <c r="AJ27" s="200"/>
      <c r="AK27" s="51"/>
      <c r="AL27" s="45"/>
      <c r="AM27" s="45"/>
      <c r="AN27" s="50"/>
      <c r="AO27" s="52">
        <f t="shared" ref="AO27:AV27" si="21">SUM(AO9:AO26)</f>
        <v>400000</v>
      </c>
      <c r="AP27" s="46">
        <f t="shared" si="21"/>
        <v>0</v>
      </c>
      <c r="AQ27" s="46">
        <f t="shared" si="21"/>
        <v>0</v>
      </c>
      <c r="AR27" s="53">
        <f t="shared" si="21"/>
        <v>100000</v>
      </c>
      <c r="AS27" s="47">
        <f t="shared" si="21"/>
        <v>400000</v>
      </c>
      <c r="AT27" s="46">
        <f t="shared" si="21"/>
        <v>0</v>
      </c>
      <c r="AU27" s="47">
        <f t="shared" si="21"/>
        <v>0</v>
      </c>
      <c r="AV27" s="54">
        <f t="shared" si="21"/>
        <v>100000</v>
      </c>
      <c r="AW27" s="52"/>
      <c r="AX27" s="46"/>
      <c r="AY27" s="46"/>
      <c r="AZ27" s="53"/>
      <c r="BA27" s="47"/>
      <c r="BB27" s="46"/>
      <c r="BC27" s="46"/>
      <c r="BD27" s="54"/>
      <c r="BE27" s="52"/>
      <c r="BF27" s="46"/>
      <c r="BG27" s="46"/>
      <c r="BH27" s="53"/>
      <c r="BI27" s="47"/>
      <c r="BJ27" s="46"/>
      <c r="BK27" s="46"/>
      <c r="BL27" s="54"/>
      <c r="BM27" s="52"/>
      <c r="BN27" s="46"/>
      <c r="BO27" s="46"/>
      <c r="BP27" s="53"/>
      <c r="BQ27" s="47"/>
      <c r="BR27" s="46">
        <f>SUM(BR9:BR26)</f>
        <v>0</v>
      </c>
      <c r="BS27" s="46">
        <f>SUM(BS9:BS26)</f>
        <v>0</v>
      </c>
      <c r="BT27" s="54">
        <f>SUM(BT9:BT26)</f>
        <v>100000</v>
      </c>
      <c r="BU27" s="52">
        <f>SUM(BU9:BU26)</f>
        <v>400000</v>
      </c>
      <c r="BV27" s="46"/>
      <c r="BW27" s="46"/>
      <c r="BX27" s="53"/>
      <c r="BY27" s="47"/>
      <c r="BZ27" s="46"/>
      <c r="CA27" s="46"/>
      <c r="CB27" s="54"/>
      <c r="CC27" s="52"/>
      <c r="CD27" s="46"/>
      <c r="CE27" s="46"/>
      <c r="CF27" s="53"/>
      <c r="CG27" s="47"/>
      <c r="CH27" s="46"/>
      <c r="CI27" s="46"/>
      <c r="CJ27" s="54"/>
      <c r="CK27" s="52"/>
      <c r="CL27" s="46"/>
      <c r="CM27" s="46"/>
      <c r="CN27" s="53"/>
      <c r="CO27" s="52"/>
      <c r="CP27" s="46"/>
      <c r="CQ27" s="46"/>
      <c r="CR27" s="53"/>
    </row>
    <row r="28" spans="1:96" s="49" customFormat="1" ht="24" customHeight="1" thickTop="1" x14ac:dyDescent="0.15">
      <c r="A28" s="195" t="s">
        <v>39</v>
      </c>
      <c r="B28" s="196"/>
      <c r="C28" s="196"/>
      <c r="D28" s="196"/>
      <c r="E28" s="196"/>
      <c r="F28" s="196"/>
      <c r="G28" s="196"/>
      <c r="H28" s="236">
        <f>SUMIF($B$9:$B$26,"①",H$9:K$26)+SUMIF($B$9:$B$26,"④",H$9:K$26)</f>
        <v>500000</v>
      </c>
      <c r="I28" s="237"/>
      <c r="J28" s="237"/>
      <c r="K28" s="238"/>
      <c r="L28" s="236">
        <f>SUMIF($B$9:$B$26,"①",L$9:O$26)+SUMIF($B$9:$B$26,"④",L$9:O$26)</f>
        <v>500000</v>
      </c>
      <c r="M28" s="237"/>
      <c r="N28" s="237"/>
      <c r="O28" s="238"/>
      <c r="P28" s="236">
        <f>SUMIF($B$9:$B$26,"①",P$9:S$26)+SUMIF($B$9:$B$26,"④",P$9:S$26)</f>
        <v>500000</v>
      </c>
      <c r="Q28" s="237"/>
      <c r="R28" s="237"/>
      <c r="S28" s="238"/>
      <c r="T28" s="58">
        <f t="shared" ref="T28:AD28" si="22">SUMIF($B$9:$B$26,"①",T$9:T$26)+SUMIF($B$9:$B$26,"④",T$9:T$26)</f>
        <v>500000</v>
      </c>
      <c r="U28" s="58">
        <f t="shared" si="22"/>
        <v>500000</v>
      </c>
      <c r="V28" s="58">
        <f t="shared" si="22"/>
        <v>500000</v>
      </c>
      <c r="W28" s="58">
        <f t="shared" si="22"/>
        <v>500000</v>
      </c>
      <c r="X28" s="58">
        <f t="shared" si="22"/>
        <v>500000</v>
      </c>
      <c r="Y28" s="58">
        <f t="shared" si="22"/>
        <v>500000</v>
      </c>
      <c r="Z28" s="58">
        <f t="shared" si="22"/>
        <v>400000</v>
      </c>
      <c r="AA28" s="58">
        <f t="shared" si="22"/>
        <v>350000</v>
      </c>
      <c r="AB28" s="58">
        <f t="shared" si="22"/>
        <v>350000</v>
      </c>
      <c r="AC28" s="58">
        <f t="shared" si="22"/>
        <v>500000</v>
      </c>
      <c r="AD28" s="58">
        <f t="shared" si="22"/>
        <v>850000</v>
      </c>
      <c r="AE28" s="40">
        <f t="shared" si="19"/>
        <v>6950000</v>
      </c>
      <c r="AG28" s="195" t="s">
        <v>39</v>
      </c>
      <c r="AH28" s="196"/>
      <c r="AI28" s="196"/>
      <c r="AJ28" s="197"/>
      <c r="AK28" s="60"/>
      <c r="AL28" s="59"/>
      <c r="AM28" s="59"/>
      <c r="AN28" s="59"/>
      <c r="AO28" s="61">
        <f t="shared" ref="AO28:AV28" si="23">SUMIF($B$9:$B$26,"雇用",AO$9:AO$26)+SUMIF($B$9:$B$26,"高齢",AO$9:AO$26)</f>
        <v>0</v>
      </c>
      <c r="AP28" s="55">
        <f t="shared" si="23"/>
        <v>0</v>
      </c>
      <c r="AQ28" s="55">
        <f t="shared" si="23"/>
        <v>0</v>
      </c>
      <c r="AR28" s="62">
        <f t="shared" si="23"/>
        <v>0</v>
      </c>
      <c r="AS28" s="57">
        <f t="shared" si="23"/>
        <v>0</v>
      </c>
      <c r="AT28" s="58">
        <f t="shared" si="23"/>
        <v>0</v>
      </c>
      <c r="AU28" s="57">
        <f t="shared" si="23"/>
        <v>0</v>
      </c>
      <c r="AV28" s="55">
        <f t="shared" si="23"/>
        <v>0</v>
      </c>
      <c r="AW28" s="63"/>
      <c r="AX28" s="58"/>
      <c r="AY28" s="58"/>
      <c r="AZ28" s="62"/>
      <c r="BA28" s="57"/>
      <c r="BB28" s="58"/>
      <c r="BC28" s="58"/>
      <c r="BD28" s="55"/>
      <c r="BE28" s="63"/>
      <c r="BF28" s="58"/>
      <c r="BG28" s="58"/>
      <c r="BH28" s="62"/>
      <c r="BI28" s="57"/>
      <c r="BJ28" s="58"/>
      <c r="BK28" s="58"/>
      <c r="BL28" s="55"/>
      <c r="BM28" s="63"/>
      <c r="BN28" s="58"/>
      <c r="BO28" s="58"/>
      <c r="BP28" s="62"/>
      <c r="BQ28" s="57"/>
      <c r="BR28" s="58">
        <f>SUMIF($B$9:$B$26,"雇用",BR$9:BR$26)+SUMIF($B$9:$B$26,"高齢",BR$9:BR$26)</f>
        <v>0</v>
      </c>
      <c r="BS28" s="58">
        <f>SUMIF($B$9:$B$26,"雇用",BS$9:BS$26)+SUMIF($B$9:$B$26,"高齢",BS$9:BS$26)</f>
        <v>0</v>
      </c>
      <c r="BT28" s="55">
        <f>SUMIF($B$9:$B$26,"雇用",BT$9:BT$26)+SUMIF($B$9:$B$26,"高齢",BT$9:BT$26)</f>
        <v>0</v>
      </c>
      <c r="BU28" s="63">
        <f>SUMIF($B$9:$B$26,"雇用",BU$9:BU$26)+SUMIF($B$9:$B$26,"高齢",BU$9:BU$26)</f>
        <v>0</v>
      </c>
      <c r="BV28" s="58"/>
      <c r="BW28" s="58"/>
      <c r="BX28" s="62"/>
      <c r="BY28" s="57"/>
      <c r="BZ28" s="58"/>
      <c r="CA28" s="58"/>
      <c r="CB28" s="55"/>
      <c r="CC28" s="63"/>
      <c r="CD28" s="58"/>
      <c r="CE28" s="58"/>
      <c r="CF28" s="62"/>
      <c r="CG28" s="57"/>
      <c r="CH28" s="58"/>
      <c r="CI28" s="58"/>
      <c r="CJ28" s="55"/>
      <c r="CK28" s="63"/>
      <c r="CL28" s="58"/>
      <c r="CM28" s="58"/>
      <c r="CN28" s="62"/>
      <c r="CO28" s="63"/>
      <c r="CP28" s="58"/>
      <c r="CQ28" s="58"/>
      <c r="CR28" s="62"/>
    </row>
    <row r="29" spans="1:96" s="49" customFormat="1" ht="24" customHeight="1" x14ac:dyDescent="0.15">
      <c r="A29" s="195" t="s">
        <v>40</v>
      </c>
      <c r="B29" s="196"/>
      <c r="C29" s="196"/>
      <c r="D29" s="196"/>
      <c r="E29" s="196"/>
      <c r="F29" s="196"/>
      <c r="G29" s="196"/>
      <c r="H29" s="236">
        <f>SUMIF($B$9:$B$26,"②",H$9:K$26)</f>
        <v>0</v>
      </c>
      <c r="I29" s="237"/>
      <c r="J29" s="237"/>
      <c r="K29" s="238"/>
      <c r="L29" s="236">
        <f>SUMIF($B$9:$B$26,"②",L$9:O$26)</f>
        <v>0</v>
      </c>
      <c r="M29" s="237"/>
      <c r="N29" s="237"/>
      <c r="O29" s="238"/>
      <c r="P29" s="236">
        <f>SUMIF($B$9:$B$26,"②",P$9:S$26)</f>
        <v>0</v>
      </c>
      <c r="Q29" s="237"/>
      <c r="R29" s="237"/>
      <c r="S29" s="238"/>
      <c r="T29" s="58">
        <f t="shared" ref="T29:AD29" si="24">SUMIF($B$9:$B$26,"②",T$9:T$26)</f>
        <v>0</v>
      </c>
      <c r="U29" s="58">
        <f t="shared" si="24"/>
        <v>0</v>
      </c>
      <c r="V29" s="58">
        <f t="shared" si="24"/>
        <v>0</v>
      </c>
      <c r="W29" s="58">
        <f t="shared" si="24"/>
        <v>0</v>
      </c>
      <c r="X29" s="58">
        <f t="shared" si="24"/>
        <v>0</v>
      </c>
      <c r="Y29" s="58">
        <f t="shared" si="24"/>
        <v>0</v>
      </c>
      <c r="Z29" s="58">
        <f t="shared" si="24"/>
        <v>0</v>
      </c>
      <c r="AA29" s="58">
        <f t="shared" si="24"/>
        <v>0</v>
      </c>
      <c r="AB29" s="58">
        <f t="shared" si="24"/>
        <v>0</v>
      </c>
      <c r="AC29" s="58">
        <f t="shared" si="24"/>
        <v>0</v>
      </c>
      <c r="AD29" s="58">
        <f t="shared" si="24"/>
        <v>0</v>
      </c>
      <c r="AE29" s="40">
        <f t="shared" si="19"/>
        <v>0</v>
      </c>
      <c r="AG29" s="195" t="s">
        <v>40</v>
      </c>
      <c r="AH29" s="196"/>
      <c r="AI29" s="196"/>
      <c r="AJ29" s="197"/>
      <c r="AK29" s="60"/>
      <c r="AL29" s="59"/>
      <c r="AM29" s="59"/>
      <c r="AN29" s="59"/>
      <c r="AO29" s="61"/>
      <c r="AP29" s="55"/>
      <c r="AQ29" s="55"/>
      <c r="AR29" s="62"/>
      <c r="AS29" s="57"/>
      <c r="AT29" s="58"/>
      <c r="AU29" s="57"/>
      <c r="AV29" s="55"/>
      <c r="AW29" s="63"/>
      <c r="AX29" s="58"/>
      <c r="AY29" s="58"/>
      <c r="AZ29" s="62"/>
      <c r="BA29" s="57"/>
      <c r="BB29" s="58"/>
      <c r="BC29" s="58"/>
      <c r="BD29" s="55"/>
      <c r="BE29" s="63"/>
      <c r="BF29" s="58"/>
      <c r="BG29" s="58"/>
      <c r="BH29" s="62"/>
      <c r="BI29" s="57"/>
      <c r="BJ29" s="58"/>
      <c r="BK29" s="58"/>
      <c r="BL29" s="55"/>
      <c r="BM29" s="63"/>
      <c r="BN29" s="58"/>
      <c r="BO29" s="58"/>
      <c r="BP29" s="62"/>
      <c r="BQ29" s="57"/>
      <c r="BR29" s="58"/>
      <c r="BS29" s="58"/>
      <c r="BT29" s="55"/>
      <c r="BU29" s="63"/>
      <c r="BV29" s="55"/>
      <c r="BW29" s="55"/>
      <c r="BX29" s="62"/>
      <c r="BY29" s="56"/>
      <c r="BZ29" s="55"/>
      <c r="CA29" s="55"/>
      <c r="CB29" s="55"/>
      <c r="CC29" s="61"/>
      <c r="CD29" s="55"/>
      <c r="CE29" s="55"/>
      <c r="CF29" s="62"/>
      <c r="CG29" s="56"/>
      <c r="CH29" s="55"/>
      <c r="CI29" s="55"/>
      <c r="CJ29" s="55"/>
      <c r="CK29" s="61"/>
      <c r="CL29" s="55"/>
      <c r="CM29" s="55"/>
      <c r="CN29" s="62"/>
      <c r="CO29" s="61"/>
      <c r="CP29" s="55"/>
      <c r="CQ29" s="55"/>
      <c r="CR29" s="62"/>
    </row>
    <row r="30" spans="1:96" s="49" customFormat="1" ht="24" customHeight="1" x14ac:dyDescent="0.15">
      <c r="A30" s="195" t="s">
        <v>160</v>
      </c>
      <c r="B30" s="196"/>
      <c r="C30" s="196"/>
      <c r="D30" s="196"/>
      <c r="E30" s="196"/>
      <c r="F30" s="196"/>
      <c r="G30" s="196"/>
      <c r="H30" s="236">
        <f>SUMIF($B$9:$B$26,"③",H$9:K$26)</f>
        <v>0</v>
      </c>
      <c r="I30" s="237"/>
      <c r="J30" s="237"/>
      <c r="K30" s="238"/>
      <c r="L30" s="236">
        <f>SUMIF($B$9:$B$26,"③",L$9:O$26)</f>
        <v>0</v>
      </c>
      <c r="M30" s="237"/>
      <c r="N30" s="237"/>
      <c r="O30" s="238"/>
      <c r="P30" s="236">
        <f>SUMIF($B$9:$B$26,"③",P$9:S$26)</f>
        <v>0</v>
      </c>
      <c r="Q30" s="237"/>
      <c r="R30" s="237"/>
      <c r="S30" s="238"/>
      <c r="T30" s="58">
        <f t="shared" ref="T30:AD30" si="25">SUMIF($B$9:$B$26,"③",T$9:T$26)</f>
        <v>0</v>
      </c>
      <c r="U30" s="58">
        <f t="shared" si="25"/>
        <v>0</v>
      </c>
      <c r="V30" s="58">
        <f t="shared" si="25"/>
        <v>0</v>
      </c>
      <c r="W30" s="58">
        <f t="shared" si="25"/>
        <v>0</v>
      </c>
      <c r="X30" s="58">
        <f t="shared" si="25"/>
        <v>0</v>
      </c>
      <c r="Y30" s="58">
        <f t="shared" si="25"/>
        <v>0</v>
      </c>
      <c r="Z30" s="58">
        <f t="shared" si="25"/>
        <v>0</v>
      </c>
      <c r="AA30" s="58">
        <f t="shared" si="25"/>
        <v>0</v>
      </c>
      <c r="AB30" s="58">
        <f t="shared" si="25"/>
        <v>0</v>
      </c>
      <c r="AC30" s="58">
        <f t="shared" si="25"/>
        <v>0</v>
      </c>
      <c r="AD30" s="58">
        <f t="shared" si="25"/>
        <v>0</v>
      </c>
      <c r="AE30" s="40">
        <f t="shared" si="19"/>
        <v>0</v>
      </c>
      <c r="AG30" s="205" t="s">
        <v>123</v>
      </c>
      <c r="AH30" s="206"/>
      <c r="AI30" s="206"/>
      <c r="AJ30" s="207"/>
      <c r="AK30" s="65"/>
      <c r="AL30" s="64"/>
      <c r="AM30" s="64"/>
      <c r="AN30" s="64"/>
      <c r="AO30" s="61">
        <f t="shared" ref="AO30:AV30" si="26">SUMIF($B$9:$B$26,"",AO$9:AO$26)</f>
        <v>0</v>
      </c>
      <c r="AP30" s="55">
        <f t="shared" si="26"/>
        <v>0</v>
      </c>
      <c r="AQ30" s="55">
        <f t="shared" si="26"/>
        <v>0</v>
      </c>
      <c r="AR30" s="62">
        <f t="shared" si="26"/>
        <v>0</v>
      </c>
      <c r="AS30" s="57">
        <f t="shared" si="26"/>
        <v>0</v>
      </c>
      <c r="AT30" s="58">
        <f t="shared" si="26"/>
        <v>0</v>
      </c>
      <c r="AU30" s="58">
        <f t="shared" si="26"/>
        <v>0</v>
      </c>
      <c r="AV30" s="55">
        <f t="shared" si="26"/>
        <v>0</v>
      </c>
      <c r="AW30" s="63"/>
      <c r="AX30" s="58"/>
      <c r="AY30" s="58"/>
      <c r="AZ30" s="62"/>
      <c r="BA30" s="57"/>
      <c r="BB30" s="58"/>
      <c r="BC30" s="58"/>
      <c r="BD30" s="55"/>
      <c r="BE30" s="63"/>
      <c r="BF30" s="58"/>
      <c r="BG30" s="58"/>
      <c r="BH30" s="62"/>
      <c r="BI30" s="57"/>
      <c r="BJ30" s="58"/>
      <c r="BK30" s="58"/>
      <c r="BL30" s="55"/>
      <c r="BM30" s="63"/>
      <c r="BN30" s="58"/>
      <c r="BO30" s="58"/>
      <c r="BP30" s="62"/>
      <c r="BQ30" s="57"/>
      <c r="BR30" s="58">
        <f>SUMIF($B$9:$B$26,"",BR$9:BR$26)</f>
        <v>0</v>
      </c>
      <c r="BS30" s="58">
        <f>SUMIF($B$9:$B$26,"",BS$9:BS$26)</f>
        <v>0</v>
      </c>
      <c r="BT30" s="55">
        <f>SUMIF($B$9:$B$26,"",BT$9:BT$26)</f>
        <v>0</v>
      </c>
      <c r="BU30" s="63">
        <f>SUMIF($B$9:$B$26,"",BU$9:BU$26)</f>
        <v>0</v>
      </c>
      <c r="BV30" s="58"/>
      <c r="BW30" s="58"/>
      <c r="BX30" s="62"/>
      <c r="BY30" s="57"/>
      <c r="BZ30" s="58"/>
      <c r="CA30" s="58"/>
      <c r="CB30" s="55"/>
      <c r="CC30" s="63"/>
      <c r="CD30" s="58"/>
      <c r="CE30" s="58"/>
      <c r="CF30" s="62"/>
      <c r="CG30" s="57"/>
      <c r="CH30" s="58"/>
      <c r="CI30" s="58"/>
      <c r="CJ30" s="55"/>
      <c r="CK30" s="63"/>
      <c r="CL30" s="58"/>
      <c r="CM30" s="58"/>
      <c r="CN30" s="62"/>
      <c r="CO30" s="63"/>
      <c r="CP30" s="58"/>
      <c r="CQ30" s="58"/>
      <c r="CR30" s="62"/>
    </row>
    <row r="31" spans="1:96" s="49" customFormat="1" ht="24" customHeight="1" thickBot="1" x14ac:dyDescent="0.2">
      <c r="A31" s="195"/>
      <c r="B31" s="196"/>
      <c r="C31" s="196"/>
      <c r="D31" s="196"/>
      <c r="E31" s="196"/>
      <c r="F31" s="196"/>
      <c r="G31" s="196"/>
      <c r="H31" s="236"/>
      <c r="I31" s="237"/>
      <c r="J31" s="237"/>
      <c r="K31" s="238"/>
      <c r="L31" s="236"/>
      <c r="M31" s="237"/>
      <c r="N31" s="237"/>
      <c r="O31" s="238"/>
      <c r="P31" s="236"/>
      <c r="Q31" s="237"/>
      <c r="R31" s="237"/>
      <c r="S31" s="238"/>
      <c r="T31" s="58"/>
      <c r="U31" s="58"/>
      <c r="V31" s="58"/>
      <c r="W31" s="58"/>
      <c r="X31" s="58"/>
      <c r="Y31" s="58"/>
      <c r="Z31" s="58"/>
      <c r="AA31" s="58"/>
      <c r="AB31" s="58"/>
      <c r="AC31" s="58"/>
      <c r="AD31" s="58"/>
      <c r="AE31" s="40"/>
      <c r="AG31" s="195" t="s">
        <v>41</v>
      </c>
      <c r="AH31" s="196"/>
      <c r="AI31" s="196"/>
      <c r="AJ31" s="197"/>
      <c r="AK31" s="66"/>
      <c r="AL31" s="67"/>
      <c r="AM31" s="67"/>
      <c r="AN31" s="67"/>
      <c r="AO31" s="61">
        <f t="shared" ref="AO31:AV32" si="27">SUMIF($B$9:$B$26,"高齢",AO$9:AO$26)</f>
        <v>0</v>
      </c>
      <c r="AP31" s="55">
        <f t="shared" si="27"/>
        <v>0</v>
      </c>
      <c r="AQ31" s="55">
        <f t="shared" si="27"/>
        <v>0</v>
      </c>
      <c r="AR31" s="62">
        <f t="shared" si="27"/>
        <v>0</v>
      </c>
      <c r="AS31" s="57">
        <f t="shared" si="27"/>
        <v>0</v>
      </c>
      <c r="AT31" s="58">
        <f t="shared" si="27"/>
        <v>0</v>
      </c>
      <c r="AU31" s="58">
        <f t="shared" si="27"/>
        <v>0</v>
      </c>
      <c r="AV31" s="55">
        <f t="shared" si="27"/>
        <v>0</v>
      </c>
      <c r="AW31" s="63"/>
      <c r="AX31" s="58"/>
      <c r="AY31" s="58"/>
      <c r="AZ31" s="62"/>
      <c r="BA31" s="57"/>
      <c r="BB31" s="58"/>
      <c r="BC31" s="58"/>
      <c r="BD31" s="55"/>
      <c r="BE31" s="63"/>
      <c r="BF31" s="58"/>
      <c r="BG31" s="58"/>
      <c r="BH31" s="62"/>
      <c r="BI31" s="57"/>
      <c r="BJ31" s="58"/>
      <c r="BK31" s="58"/>
      <c r="BL31" s="55"/>
      <c r="BM31" s="63"/>
      <c r="BN31" s="58"/>
      <c r="BO31" s="58"/>
      <c r="BP31" s="62"/>
      <c r="BQ31" s="57"/>
      <c r="BR31" s="58">
        <f t="shared" ref="BR31:BU32" si="28">SUMIF($B$9:$B$26,"高齢",BR$9:BR$26)</f>
        <v>0</v>
      </c>
      <c r="BS31" s="58">
        <f t="shared" si="28"/>
        <v>0</v>
      </c>
      <c r="BT31" s="55">
        <f t="shared" si="28"/>
        <v>0</v>
      </c>
      <c r="BU31" s="63">
        <f t="shared" si="28"/>
        <v>0</v>
      </c>
      <c r="BV31" s="58"/>
      <c r="BW31" s="58"/>
      <c r="BX31" s="62"/>
      <c r="BY31" s="57"/>
      <c r="BZ31" s="58"/>
      <c r="CA31" s="58"/>
      <c r="CB31" s="55"/>
      <c r="CC31" s="63"/>
      <c r="CD31" s="58"/>
      <c r="CE31" s="58"/>
      <c r="CF31" s="62"/>
      <c r="CG31" s="57"/>
      <c r="CH31" s="58"/>
      <c r="CI31" s="58"/>
      <c r="CJ31" s="55"/>
      <c r="CK31" s="63"/>
      <c r="CL31" s="58"/>
      <c r="CM31" s="58"/>
      <c r="CN31" s="62"/>
      <c r="CO31" s="63"/>
      <c r="CP31" s="58"/>
      <c r="CQ31" s="58"/>
      <c r="CR31" s="62"/>
    </row>
    <row r="32" spans="1:96" s="49" customFormat="1" ht="24" customHeight="1" thickBot="1" x14ac:dyDescent="0.2">
      <c r="A32" s="203" t="s">
        <v>42</v>
      </c>
      <c r="B32" s="204"/>
      <c r="C32" s="204"/>
      <c r="D32" s="204"/>
      <c r="E32" s="204"/>
      <c r="F32" s="204"/>
      <c r="G32" s="235"/>
      <c r="H32" s="239"/>
      <c r="I32" s="240"/>
      <c r="J32" s="240"/>
      <c r="K32" s="241"/>
      <c r="L32" s="239"/>
      <c r="M32" s="240"/>
      <c r="N32" s="240"/>
      <c r="O32" s="241"/>
      <c r="P32" s="239"/>
      <c r="Q32" s="240"/>
      <c r="R32" s="240"/>
      <c r="S32" s="241"/>
      <c r="T32" s="71"/>
      <c r="U32" s="71"/>
      <c r="V32" s="72"/>
      <c r="W32" s="71"/>
      <c r="X32" s="71"/>
      <c r="Y32" s="71"/>
      <c r="Z32" s="71"/>
      <c r="AA32" s="71"/>
      <c r="AB32" s="71"/>
      <c r="AC32" s="71"/>
      <c r="AD32" s="69"/>
      <c r="AE32" s="73"/>
      <c r="AG32" s="203" t="s">
        <v>42</v>
      </c>
      <c r="AH32" s="204"/>
      <c r="AI32" s="204"/>
      <c r="AJ32" s="204"/>
      <c r="AK32" s="68"/>
      <c r="AL32" s="68"/>
      <c r="AM32" s="68"/>
      <c r="AN32" s="68"/>
      <c r="AO32" s="74">
        <f t="shared" si="27"/>
        <v>0</v>
      </c>
      <c r="AP32" s="69">
        <f t="shared" si="27"/>
        <v>0</v>
      </c>
      <c r="AQ32" s="69">
        <f t="shared" si="27"/>
        <v>0</v>
      </c>
      <c r="AR32" s="75">
        <f t="shared" si="27"/>
        <v>0</v>
      </c>
      <c r="AS32" s="70">
        <f t="shared" si="27"/>
        <v>0</v>
      </c>
      <c r="AT32" s="72">
        <f t="shared" si="27"/>
        <v>0</v>
      </c>
      <c r="AU32" s="71">
        <f t="shared" si="27"/>
        <v>0</v>
      </c>
      <c r="AV32" s="69">
        <f t="shared" si="27"/>
        <v>0</v>
      </c>
      <c r="AW32" s="76"/>
      <c r="AX32" s="71"/>
      <c r="AY32" s="71"/>
      <c r="AZ32" s="75"/>
      <c r="BA32" s="70"/>
      <c r="BB32" s="71"/>
      <c r="BC32" s="71"/>
      <c r="BD32" s="69"/>
      <c r="BE32" s="76"/>
      <c r="BF32" s="71"/>
      <c r="BG32" s="71"/>
      <c r="BH32" s="75"/>
      <c r="BI32" s="70"/>
      <c r="BJ32" s="71"/>
      <c r="BK32" s="71"/>
      <c r="BL32" s="69"/>
      <c r="BM32" s="76"/>
      <c r="BN32" s="71"/>
      <c r="BO32" s="71"/>
      <c r="BP32" s="75"/>
      <c r="BQ32" s="70"/>
      <c r="BR32" s="71">
        <f t="shared" si="28"/>
        <v>0</v>
      </c>
      <c r="BS32" s="71">
        <f t="shared" si="28"/>
        <v>0</v>
      </c>
      <c r="BT32" s="69">
        <f t="shared" si="28"/>
        <v>0</v>
      </c>
      <c r="BU32" s="76">
        <f t="shared" si="28"/>
        <v>0</v>
      </c>
      <c r="BV32" s="71"/>
      <c r="BW32" s="71"/>
      <c r="BX32" s="75"/>
      <c r="BY32" s="70"/>
      <c r="BZ32" s="71"/>
      <c r="CA32" s="71"/>
      <c r="CB32" s="69"/>
      <c r="CC32" s="76"/>
      <c r="CD32" s="71"/>
      <c r="CE32" s="71"/>
      <c r="CF32" s="75"/>
      <c r="CG32" s="70"/>
      <c r="CH32" s="71"/>
      <c r="CI32" s="71"/>
      <c r="CJ32" s="69"/>
      <c r="CK32" s="76"/>
      <c r="CL32" s="71"/>
      <c r="CM32" s="71"/>
      <c r="CN32" s="75"/>
      <c r="CO32" s="76"/>
      <c r="CP32" s="71"/>
      <c r="CQ32" s="71"/>
      <c r="CR32" s="75"/>
    </row>
    <row r="34" spans="3:20" x14ac:dyDescent="0.15">
      <c r="C34" s="1" t="s">
        <v>145</v>
      </c>
    </row>
    <row r="35" spans="3:20" x14ac:dyDescent="0.15">
      <c r="C35" s="1" t="s">
        <v>144</v>
      </c>
    </row>
    <row r="36" spans="3:20" x14ac:dyDescent="0.15">
      <c r="C36" s="1" t="s">
        <v>159</v>
      </c>
    </row>
    <row r="44" spans="3:20" x14ac:dyDescent="0.15">
      <c r="T44" s="1" t="s">
        <v>43</v>
      </c>
    </row>
    <row r="45" spans="3:20" x14ac:dyDescent="0.15">
      <c r="T45" s="1" t="s">
        <v>44</v>
      </c>
    </row>
    <row r="47" spans="3:20" x14ac:dyDescent="0.15">
      <c r="T47" s="1" t="s">
        <v>45</v>
      </c>
    </row>
  </sheetData>
  <sheetProtection selectLockedCells="1"/>
  <mergeCells count="113">
    <mergeCell ref="D22:G22"/>
    <mergeCell ref="D23:G23"/>
    <mergeCell ref="D24:G24"/>
    <mergeCell ref="L23:O23"/>
    <mergeCell ref="P23:S23"/>
    <mergeCell ref="H24:K24"/>
    <mergeCell ref="L24:O24"/>
    <mergeCell ref="P24:S24"/>
    <mergeCell ref="A29:G29"/>
    <mergeCell ref="H29:K29"/>
    <mergeCell ref="L29:O29"/>
    <mergeCell ref="P29:S29"/>
    <mergeCell ref="D25:G25"/>
    <mergeCell ref="D26:G26"/>
    <mergeCell ref="H26:K26"/>
    <mergeCell ref="L26:O26"/>
    <mergeCell ref="P26:S26"/>
    <mergeCell ref="H25:K25"/>
    <mergeCell ref="A28:G28"/>
    <mergeCell ref="L28:O28"/>
    <mergeCell ref="P28:S28"/>
    <mergeCell ref="H28:K28"/>
    <mergeCell ref="L25:O25"/>
    <mergeCell ref="P25:S25"/>
    <mergeCell ref="A32:G32"/>
    <mergeCell ref="H30:K30"/>
    <mergeCell ref="L30:O30"/>
    <mergeCell ref="P30:S30"/>
    <mergeCell ref="A30:G30"/>
    <mergeCell ref="H32:K32"/>
    <mergeCell ref="L32:O32"/>
    <mergeCell ref="P32:S32"/>
    <mergeCell ref="A31:G31"/>
    <mergeCell ref="H31:K31"/>
    <mergeCell ref="L31:O31"/>
    <mergeCell ref="P31:S31"/>
    <mergeCell ref="D14:G14"/>
    <mergeCell ref="D15:G15"/>
    <mergeCell ref="A1:AE1"/>
    <mergeCell ref="A27:G27"/>
    <mergeCell ref="AE7:AE8"/>
    <mergeCell ref="A4:C4"/>
    <mergeCell ref="D16:G16"/>
    <mergeCell ref="D17:G17"/>
    <mergeCell ref="D18:G18"/>
    <mergeCell ref="D19:G19"/>
    <mergeCell ref="D20:G20"/>
    <mergeCell ref="D21:G21"/>
    <mergeCell ref="H21:K21"/>
    <mergeCell ref="L21:O21"/>
    <mergeCell ref="H23:K23"/>
    <mergeCell ref="H20:K20"/>
    <mergeCell ref="L20:O20"/>
    <mergeCell ref="H27:K27"/>
    <mergeCell ref="L27:O27"/>
    <mergeCell ref="P27:S27"/>
    <mergeCell ref="P20:S20"/>
    <mergeCell ref="H19:K19"/>
    <mergeCell ref="L19:O19"/>
    <mergeCell ref="P19:S19"/>
    <mergeCell ref="H22:K22"/>
    <mergeCell ref="L22:O22"/>
    <mergeCell ref="P22:S22"/>
    <mergeCell ref="H18:K18"/>
    <mergeCell ref="L18:O18"/>
    <mergeCell ref="P18:S18"/>
    <mergeCell ref="H17:K17"/>
    <mergeCell ref="L17:O17"/>
    <mergeCell ref="P17:S17"/>
    <mergeCell ref="H16:K16"/>
    <mergeCell ref="L16:O16"/>
    <mergeCell ref="P16:S16"/>
    <mergeCell ref="H15:K15"/>
    <mergeCell ref="L15:O15"/>
    <mergeCell ref="P15:S15"/>
    <mergeCell ref="L12:O12"/>
    <mergeCell ref="P12:S12"/>
    <mergeCell ref="P21:S21"/>
    <mergeCell ref="L13:O13"/>
    <mergeCell ref="P13:S13"/>
    <mergeCell ref="L7:O7"/>
    <mergeCell ref="L8:O8"/>
    <mergeCell ref="P7:S7"/>
    <mergeCell ref="P8:S8"/>
    <mergeCell ref="H10:K10"/>
    <mergeCell ref="L10:O10"/>
    <mergeCell ref="P10:S10"/>
    <mergeCell ref="L9:O9"/>
    <mergeCell ref="P9:S9"/>
    <mergeCell ref="AG28:AJ28"/>
    <mergeCell ref="AG27:AJ27"/>
    <mergeCell ref="AJ7:AJ8"/>
    <mergeCell ref="AG32:AJ32"/>
    <mergeCell ref="AG31:AJ31"/>
    <mergeCell ref="AG30:AJ30"/>
    <mergeCell ref="AG29:AJ29"/>
    <mergeCell ref="D10:G10"/>
    <mergeCell ref="D11:G11"/>
    <mergeCell ref="D12:G12"/>
    <mergeCell ref="D13:G13"/>
    <mergeCell ref="D7:G8"/>
    <mergeCell ref="H7:K7"/>
    <mergeCell ref="H8:K8"/>
    <mergeCell ref="H9:K9"/>
    <mergeCell ref="D9:G9"/>
    <mergeCell ref="H12:K12"/>
    <mergeCell ref="H11:K11"/>
    <mergeCell ref="L11:O11"/>
    <mergeCell ref="P11:S11"/>
    <mergeCell ref="H14:K14"/>
    <mergeCell ref="L14:O14"/>
    <mergeCell ref="P14:S14"/>
    <mergeCell ref="H13:K13"/>
  </mergeCells>
  <phoneticPr fontId="2"/>
  <dataValidations count="1">
    <dataValidation type="list" allowBlank="1" showInputMessage="1" showErrorMessage="1" sqref="B9:B26" xr:uid="{00000000-0002-0000-0000-000000000000}">
      <formula1>$T$44:$T$47</formula1>
    </dataValidation>
  </dataValidations>
  <printOptions horizontalCentered="1"/>
  <pageMargins left="0.55118110236220474" right="0.31496062992125984" top="0.59055118110236227" bottom="0.59055118110236227" header="0.51181102362204722" footer="0.51181102362204722"/>
  <pageSetup paperSize="12" scale="92" orientation="landscape"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I58"/>
  <sheetViews>
    <sheetView showGridLines="0" showRowColHeaders="0" showZeros="0" workbookViewId="0">
      <selection activeCell="AO61" sqref="AO61"/>
    </sheetView>
  </sheetViews>
  <sheetFormatPr defaultColWidth="2.375" defaultRowHeight="13.5" x14ac:dyDescent="0.15"/>
  <cols>
    <col min="1" max="1" width="2.375" style="77" customWidth="1"/>
    <col min="2" max="2" width="4" style="77" customWidth="1"/>
    <col min="3" max="3" width="1.5" style="77" customWidth="1"/>
    <col min="4" max="4" width="3.75" style="77" customWidth="1"/>
    <col min="5" max="5" width="2.75" style="77" customWidth="1"/>
    <col min="6" max="6" width="4.25" style="77" customWidth="1"/>
    <col min="7" max="8" width="2.5" style="77" customWidth="1"/>
    <col min="9" max="9" width="5.75" style="77" customWidth="1"/>
    <col min="10" max="10" width="3.75" style="77" customWidth="1"/>
    <col min="11" max="11" width="4" style="77" customWidth="1"/>
    <col min="12" max="12" width="3.5" style="77" customWidth="1"/>
    <col min="13" max="13" width="0.5" style="77" customWidth="1"/>
    <col min="14" max="14" width="3.75" style="77" customWidth="1"/>
    <col min="15" max="15" width="3" style="77" customWidth="1"/>
    <col min="16" max="16" width="0.5" style="77" customWidth="1"/>
    <col min="17" max="17" width="3.5" style="77" customWidth="1"/>
    <col min="18" max="18" width="0.5" style="77" customWidth="1"/>
    <col min="19" max="19" width="2.5" style="77" customWidth="1"/>
    <col min="20" max="20" width="1.25" style="77" customWidth="1"/>
    <col min="21" max="21" width="3.5" style="77" customWidth="1"/>
    <col min="22" max="22" width="4.75" style="77" customWidth="1"/>
    <col min="23" max="24" width="2.375" style="77" customWidth="1"/>
    <col min="25" max="25" width="1.25" style="77" customWidth="1"/>
    <col min="26" max="26" width="2.5" style="77" customWidth="1"/>
    <col min="27" max="27" width="3.25" style="77" customWidth="1"/>
    <col min="28" max="28" width="1.25" style="77" customWidth="1"/>
    <col min="29" max="29" width="2.5" style="77" customWidth="1"/>
    <col min="30" max="30" width="1.25" style="77" customWidth="1"/>
    <col min="31" max="31" width="2.5" style="77" customWidth="1"/>
    <col min="32" max="33" width="4" style="77" customWidth="1"/>
    <col min="34" max="36" width="1.25" style="77" customWidth="1"/>
    <col min="37" max="37" width="3" style="77" customWidth="1"/>
    <col min="38" max="38" width="2.25" style="77" customWidth="1"/>
    <col min="39" max="39" width="4" style="77" customWidth="1"/>
    <col min="40" max="40" width="8.25" style="77" customWidth="1"/>
    <col min="41" max="41" width="4.25" style="77" customWidth="1"/>
    <col min="42" max="42" width="1.25" style="77" customWidth="1"/>
    <col min="43" max="43" width="3.25" style="77" customWidth="1"/>
    <col min="44" max="44" width="1.25" style="77" customWidth="1"/>
    <col min="45" max="45" width="3.75" style="77" customWidth="1"/>
    <col min="46" max="46" width="1.25" style="77" customWidth="1"/>
    <col min="47" max="47" width="5" style="77" customWidth="1"/>
    <col min="48" max="48" width="4.5" style="77" customWidth="1"/>
    <col min="49" max="49" width="0.5" style="77" customWidth="1"/>
    <col min="50" max="50" width="4" style="77" customWidth="1"/>
    <col min="51" max="51" width="2.75" style="77" customWidth="1"/>
    <col min="52" max="52" width="1" style="77" customWidth="1"/>
    <col min="53" max="53" width="3" style="77" customWidth="1"/>
    <col min="54" max="54" width="0.625" style="77" customWidth="1"/>
    <col min="55" max="55" width="1.125" style="77" customWidth="1"/>
    <col min="56" max="56" width="3.5" style="77" customWidth="1"/>
    <col min="57" max="57" width="0.25" style="77" customWidth="1"/>
    <col min="58" max="58" width="5" style="77" customWidth="1"/>
    <col min="59" max="59" width="9.75" style="77" customWidth="1"/>
    <col min="60" max="60" width="3.25" style="77" customWidth="1"/>
    <col min="61" max="61" width="2.25" style="77" customWidth="1"/>
    <col min="62" max="16384" width="2.375" style="77"/>
  </cols>
  <sheetData>
    <row r="1" spans="2:61" ht="3.75" customHeight="1" x14ac:dyDescent="0.15">
      <c r="X1" s="447" t="s">
        <v>46</v>
      </c>
      <c r="Y1" s="447"/>
      <c r="Z1" s="447"/>
      <c r="AA1" s="447"/>
      <c r="AB1" s="447"/>
      <c r="AC1" s="447"/>
      <c r="AD1" s="447"/>
      <c r="AE1" s="447"/>
      <c r="AF1" s="447"/>
      <c r="AG1" s="447"/>
      <c r="AH1" s="447"/>
      <c r="AI1" s="447"/>
      <c r="AJ1" s="447"/>
      <c r="AK1" s="447"/>
      <c r="AL1" s="447"/>
      <c r="AM1" s="447"/>
      <c r="AN1" s="447"/>
    </row>
    <row r="2" spans="2:61" ht="17.25" customHeight="1" x14ac:dyDescent="0.15">
      <c r="B2" s="78" t="s">
        <v>47</v>
      </c>
      <c r="X2" s="447"/>
      <c r="Y2" s="447"/>
      <c r="Z2" s="447"/>
      <c r="AA2" s="447"/>
      <c r="AB2" s="447"/>
      <c r="AC2" s="447"/>
      <c r="AD2" s="447"/>
      <c r="AE2" s="447"/>
      <c r="AF2" s="447"/>
      <c r="AG2" s="447"/>
      <c r="AH2" s="447"/>
      <c r="AI2" s="447"/>
      <c r="AJ2" s="447"/>
      <c r="AK2" s="447"/>
      <c r="AL2" s="447"/>
      <c r="AM2" s="447"/>
      <c r="AN2" s="447"/>
    </row>
    <row r="3" spans="2:61" ht="17.25" customHeight="1" x14ac:dyDescent="0.15">
      <c r="B3" s="252" t="s">
        <v>48</v>
      </c>
      <c r="C3" s="253"/>
      <c r="D3" s="253"/>
      <c r="E3" s="253"/>
      <c r="F3" s="335" t="s">
        <v>186</v>
      </c>
      <c r="G3" s="335"/>
      <c r="H3" s="335"/>
      <c r="I3" s="335"/>
      <c r="J3" s="335"/>
      <c r="K3" s="335"/>
      <c r="L3" s="335"/>
      <c r="M3" s="335"/>
      <c r="N3" s="335"/>
      <c r="O3" s="335"/>
      <c r="P3" s="335"/>
      <c r="Q3" s="335"/>
      <c r="R3" s="336"/>
      <c r="T3" s="78" t="s">
        <v>5</v>
      </c>
      <c r="AN3" s="79"/>
      <c r="AO3" s="79"/>
      <c r="AP3" s="79"/>
      <c r="AQ3" s="79"/>
      <c r="AR3" s="79"/>
      <c r="AS3" s="79"/>
      <c r="AT3" s="79"/>
      <c r="AU3" s="79"/>
      <c r="AV3" s="79"/>
      <c r="AW3" s="79"/>
      <c r="AX3" s="79"/>
      <c r="AY3" s="79"/>
      <c r="AZ3" s="79"/>
      <c r="BA3" s="79"/>
      <c r="BB3" s="79"/>
      <c r="BC3" s="79"/>
      <c r="BD3" s="79"/>
      <c r="BE3" s="79"/>
      <c r="BF3" s="79"/>
      <c r="BG3" s="79"/>
      <c r="BH3" s="79"/>
      <c r="BI3" s="79"/>
    </row>
    <row r="4" spans="2:61" ht="9" customHeight="1" x14ac:dyDescent="0.15">
      <c r="B4" s="291"/>
      <c r="C4" s="277"/>
      <c r="D4" s="277"/>
      <c r="E4" s="277"/>
      <c r="F4" s="370"/>
      <c r="G4" s="370"/>
      <c r="H4" s="370"/>
      <c r="I4" s="370"/>
      <c r="J4" s="370"/>
      <c r="K4" s="370"/>
      <c r="L4" s="370"/>
      <c r="M4" s="370"/>
      <c r="N4" s="370"/>
      <c r="O4" s="370"/>
      <c r="P4" s="370"/>
      <c r="Q4" s="370"/>
      <c r="R4" s="371"/>
      <c r="T4" s="252" t="s">
        <v>49</v>
      </c>
      <c r="U4" s="276"/>
      <c r="V4" s="276" t="s">
        <v>50</v>
      </c>
      <c r="W4" s="253" t="s">
        <v>51</v>
      </c>
      <c r="X4" s="276"/>
      <c r="Y4" s="253" t="s">
        <v>52</v>
      </c>
      <c r="Z4" s="253"/>
      <c r="AA4" s="253"/>
      <c r="AB4" s="253"/>
      <c r="AC4" s="253"/>
      <c r="AD4" s="276"/>
      <c r="AE4" s="253" t="s">
        <v>53</v>
      </c>
      <c r="AF4" s="276"/>
      <c r="AG4" s="253" t="s">
        <v>54</v>
      </c>
      <c r="AH4" s="276"/>
      <c r="AM4" s="81"/>
      <c r="AN4" s="388" t="s">
        <v>55</v>
      </c>
      <c r="AO4" s="306"/>
      <c r="AP4" s="306"/>
      <c r="AQ4" s="277"/>
      <c r="AR4" s="277"/>
      <c r="AS4" s="292"/>
      <c r="AT4" s="382" t="s">
        <v>56</v>
      </c>
      <c r="AU4" s="383"/>
      <c r="AV4" s="383"/>
      <c r="AW4" s="383"/>
      <c r="AX4" s="383"/>
      <c r="AY4" s="383"/>
      <c r="AZ4" s="401"/>
      <c r="BA4" s="401"/>
      <c r="BB4" s="402"/>
      <c r="BC4" s="388" t="s">
        <v>57</v>
      </c>
      <c r="BD4" s="306"/>
      <c r="BE4" s="306"/>
      <c r="BF4" s="306"/>
      <c r="BG4" s="306"/>
      <c r="BH4" s="306"/>
      <c r="BI4" s="390"/>
    </row>
    <row r="5" spans="2:61" ht="9" customHeight="1" x14ac:dyDescent="0.15">
      <c r="B5" s="291"/>
      <c r="C5" s="277"/>
      <c r="D5" s="277"/>
      <c r="E5" s="277"/>
      <c r="F5" s="370" t="s">
        <v>183</v>
      </c>
      <c r="G5" s="370"/>
      <c r="H5" s="370"/>
      <c r="I5" s="370"/>
      <c r="J5" s="370"/>
      <c r="K5" s="370"/>
      <c r="L5" s="370"/>
      <c r="M5" s="370"/>
      <c r="N5" s="370"/>
      <c r="O5" s="370"/>
      <c r="P5" s="370"/>
      <c r="Q5" s="370"/>
      <c r="R5" s="371"/>
      <c r="T5" s="255"/>
      <c r="U5" s="405"/>
      <c r="V5" s="405"/>
      <c r="W5" s="256"/>
      <c r="X5" s="405"/>
      <c r="Y5" s="256"/>
      <c r="Z5" s="256"/>
      <c r="AA5" s="256"/>
      <c r="AB5" s="256"/>
      <c r="AC5" s="256"/>
      <c r="AD5" s="405"/>
      <c r="AE5" s="256"/>
      <c r="AF5" s="405"/>
      <c r="AG5" s="256"/>
      <c r="AH5" s="405"/>
      <c r="AM5" s="81"/>
      <c r="AN5" s="306"/>
      <c r="AO5" s="306"/>
      <c r="AP5" s="306"/>
      <c r="AS5" s="82"/>
      <c r="AT5" s="384"/>
      <c r="AU5" s="385"/>
      <c r="AV5" s="385"/>
      <c r="AW5" s="385"/>
      <c r="AX5" s="385"/>
      <c r="AY5" s="385"/>
      <c r="BB5" s="82"/>
      <c r="BC5" s="306"/>
      <c r="BD5" s="306"/>
      <c r="BE5" s="306"/>
      <c r="BF5" s="306"/>
      <c r="BG5" s="306"/>
      <c r="BH5" s="306"/>
      <c r="BI5" s="390"/>
    </row>
    <row r="6" spans="2:61" ht="21" customHeight="1" x14ac:dyDescent="0.15">
      <c r="B6" s="291"/>
      <c r="C6" s="277"/>
      <c r="D6" s="277"/>
      <c r="E6" s="277"/>
      <c r="F6" s="370"/>
      <c r="G6" s="370"/>
      <c r="H6" s="370"/>
      <c r="I6" s="370"/>
      <c r="J6" s="370"/>
      <c r="K6" s="370"/>
      <c r="L6" s="370"/>
      <c r="M6" s="370"/>
      <c r="N6" s="370"/>
      <c r="O6" s="370"/>
      <c r="P6" s="370"/>
      <c r="Q6" s="370"/>
      <c r="R6" s="371"/>
      <c r="T6" s="457" t="s">
        <v>163</v>
      </c>
      <c r="U6" s="415"/>
      <c r="V6" s="83">
        <v>3</v>
      </c>
      <c r="W6" s="414" t="s">
        <v>164</v>
      </c>
      <c r="X6" s="415"/>
      <c r="Y6" s="414" t="s">
        <v>188</v>
      </c>
      <c r="Z6" s="414"/>
      <c r="AA6" s="414"/>
      <c r="AB6" s="414"/>
      <c r="AC6" s="414"/>
      <c r="AD6" s="415"/>
      <c r="AE6" s="414" t="s">
        <v>135</v>
      </c>
      <c r="AF6" s="415"/>
      <c r="AG6" s="414"/>
      <c r="AH6" s="415"/>
      <c r="AM6" s="81"/>
      <c r="AN6" s="306"/>
      <c r="AO6" s="306"/>
      <c r="AP6" s="306"/>
      <c r="AQ6" s="246"/>
      <c r="AR6" s="318"/>
      <c r="AS6" s="82"/>
      <c r="AT6" s="384"/>
      <c r="AU6" s="385"/>
      <c r="AV6" s="385"/>
      <c r="AW6" s="385"/>
      <c r="AX6" s="385"/>
      <c r="AY6" s="385"/>
      <c r="AZ6" s="246"/>
      <c r="BA6" s="318"/>
      <c r="BB6" s="82"/>
      <c r="BC6" s="306"/>
      <c r="BD6" s="306"/>
      <c r="BE6" s="306"/>
      <c r="BF6" s="306"/>
      <c r="BG6" s="306"/>
      <c r="BH6" s="306"/>
      <c r="BI6" s="390"/>
    </row>
    <row r="7" spans="2:61" ht="9" customHeight="1" x14ac:dyDescent="0.15">
      <c r="B7" s="291" t="s">
        <v>58</v>
      </c>
      <c r="C7" s="277"/>
      <c r="D7" s="277"/>
      <c r="E7" s="277"/>
      <c r="F7" s="370" t="s">
        <v>189</v>
      </c>
      <c r="G7" s="370"/>
      <c r="H7" s="370"/>
      <c r="I7" s="370"/>
      <c r="J7" s="370"/>
      <c r="K7" s="370"/>
      <c r="L7" s="370"/>
      <c r="M7" s="370"/>
      <c r="N7" s="370"/>
      <c r="O7" s="370"/>
      <c r="P7" s="370"/>
      <c r="Q7" s="370"/>
      <c r="R7" s="371"/>
      <c r="T7" s="335" t="s">
        <v>59</v>
      </c>
      <c r="U7" s="335"/>
      <c r="V7" s="335"/>
      <c r="W7" s="335"/>
      <c r="X7" s="335"/>
      <c r="Y7" s="335"/>
      <c r="Z7" s="335"/>
      <c r="AA7" s="335"/>
      <c r="AB7" s="335"/>
      <c r="AC7" s="335"/>
      <c r="AD7" s="335"/>
      <c r="AE7" s="335"/>
      <c r="AF7" s="335"/>
      <c r="AG7" s="335"/>
      <c r="AH7" s="335"/>
      <c r="AM7" s="81"/>
      <c r="AN7" s="306"/>
      <c r="AO7" s="306"/>
      <c r="AP7" s="306"/>
      <c r="AQ7" s="277"/>
      <c r="AR7" s="277"/>
      <c r="AS7" s="292"/>
      <c r="AT7" s="384"/>
      <c r="AU7" s="385"/>
      <c r="AV7" s="385"/>
      <c r="AW7" s="385"/>
      <c r="AX7" s="385"/>
      <c r="AY7" s="385"/>
      <c r="AZ7" s="277"/>
      <c r="BA7" s="277"/>
      <c r="BB7" s="292"/>
      <c r="BC7" s="306"/>
      <c r="BD7" s="306"/>
      <c r="BE7" s="306"/>
      <c r="BF7" s="306"/>
      <c r="BG7" s="306"/>
      <c r="BH7" s="306"/>
      <c r="BI7" s="390"/>
    </row>
    <row r="8" spans="2:61" ht="6.75" customHeight="1" x14ac:dyDescent="0.15">
      <c r="B8" s="291"/>
      <c r="C8" s="277"/>
      <c r="D8" s="277"/>
      <c r="E8" s="277"/>
      <c r="F8" s="370"/>
      <c r="G8" s="370"/>
      <c r="H8" s="370"/>
      <c r="I8" s="370"/>
      <c r="J8" s="370"/>
      <c r="K8" s="370"/>
      <c r="L8" s="370"/>
      <c r="M8" s="370"/>
      <c r="N8" s="370"/>
      <c r="O8" s="370"/>
      <c r="P8" s="370"/>
      <c r="Q8" s="370"/>
      <c r="R8" s="371"/>
      <c r="T8" s="370"/>
      <c r="U8" s="370"/>
      <c r="V8" s="370"/>
      <c r="W8" s="370"/>
      <c r="X8" s="370"/>
      <c r="Y8" s="370"/>
      <c r="Z8" s="370"/>
      <c r="AA8" s="370"/>
      <c r="AB8" s="370"/>
      <c r="AC8" s="370"/>
      <c r="AD8" s="370"/>
      <c r="AE8" s="370"/>
      <c r="AF8" s="370"/>
      <c r="AG8" s="370"/>
      <c r="AH8" s="370"/>
      <c r="AM8" s="81"/>
      <c r="AN8" s="306"/>
      <c r="AO8" s="306"/>
      <c r="AP8" s="306"/>
      <c r="AQ8" s="277"/>
      <c r="AR8" s="277"/>
      <c r="AS8" s="292"/>
      <c r="AT8" s="384"/>
      <c r="AU8" s="385"/>
      <c r="AV8" s="385"/>
      <c r="AW8" s="385"/>
      <c r="AX8" s="385"/>
      <c r="AY8" s="385"/>
      <c r="AZ8" s="277"/>
      <c r="BA8" s="277"/>
      <c r="BB8" s="292"/>
      <c r="BC8" s="277"/>
      <c r="BD8" s="381" t="s">
        <v>60</v>
      </c>
      <c r="BE8" s="391"/>
      <c r="BF8" s="392"/>
      <c r="BG8" s="393"/>
      <c r="BH8" s="342" t="s">
        <v>61</v>
      </c>
      <c r="BI8" s="84"/>
    </row>
    <row r="9" spans="2:61" ht="6.75" customHeight="1" x14ac:dyDescent="0.15">
      <c r="B9" s="291"/>
      <c r="C9" s="277"/>
      <c r="D9" s="277"/>
      <c r="E9" s="277"/>
      <c r="F9" s="370"/>
      <c r="G9" s="370"/>
      <c r="H9" s="370"/>
      <c r="I9" s="370"/>
      <c r="J9" s="370"/>
      <c r="K9" s="370"/>
      <c r="L9" s="370"/>
      <c r="M9" s="370"/>
      <c r="N9" s="370"/>
      <c r="O9" s="370"/>
      <c r="P9" s="370"/>
      <c r="Q9" s="370"/>
      <c r="R9" s="371"/>
      <c r="T9" s="252">
        <v>4702</v>
      </c>
      <c r="U9" s="253"/>
      <c r="V9" s="276"/>
      <c r="W9" s="363" t="s">
        <v>136</v>
      </c>
      <c r="X9" s="252">
        <v>123456</v>
      </c>
      <c r="Y9" s="253"/>
      <c r="Z9" s="253"/>
      <c r="AA9" s="253"/>
      <c r="AB9" s="276"/>
      <c r="AC9" s="363" t="s">
        <v>136</v>
      </c>
      <c r="AD9" s="252">
        <v>7</v>
      </c>
      <c r="AE9" s="276"/>
      <c r="AM9" s="81"/>
      <c r="AN9" s="306"/>
      <c r="AO9" s="306"/>
      <c r="AP9" s="306"/>
      <c r="AQ9" s="277"/>
      <c r="AR9" s="277"/>
      <c r="AS9" s="292"/>
      <c r="AT9" s="384"/>
      <c r="AU9" s="385"/>
      <c r="AV9" s="385"/>
      <c r="AW9" s="385"/>
      <c r="AX9" s="385"/>
      <c r="AY9" s="385"/>
      <c r="AZ9" s="277"/>
      <c r="BA9" s="277"/>
      <c r="BB9" s="292"/>
      <c r="BC9" s="277"/>
      <c r="BD9" s="285"/>
      <c r="BE9" s="394"/>
      <c r="BF9" s="395"/>
      <c r="BG9" s="396"/>
      <c r="BH9" s="400"/>
      <c r="BI9" s="84"/>
    </row>
    <row r="10" spans="2:61" ht="4.5" customHeight="1" x14ac:dyDescent="0.15">
      <c r="B10" s="291"/>
      <c r="C10" s="277"/>
      <c r="D10" s="277"/>
      <c r="E10" s="277"/>
      <c r="F10" s="370"/>
      <c r="G10" s="370"/>
      <c r="H10" s="370"/>
      <c r="I10" s="370"/>
      <c r="J10" s="370"/>
      <c r="K10" s="370"/>
      <c r="L10" s="370"/>
      <c r="M10" s="370"/>
      <c r="N10" s="370"/>
      <c r="O10" s="370"/>
      <c r="P10" s="370"/>
      <c r="Q10" s="370"/>
      <c r="R10" s="371"/>
      <c r="T10" s="291"/>
      <c r="U10" s="277"/>
      <c r="V10" s="292"/>
      <c r="W10" s="363"/>
      <c r="X10" s="291"/>
      <c r="Y10" s="277"/>
      <c r="Z10" s="277"/>
      <c r="AA10" s="277"/>
      <c r="AB10" s="292"/>
      <c r="AC10" s="363"/>
      <c r="AD10" s="291"/>
      <c r="AE10" s="292"/>
      <c r="AM10" s="81"/>
      <c r="AN10" s="389"/>
      <c r="AO10" s="389"/>
      <c r="AP10" s="389"/>
      <c r="AQ10" s="256"/>
      <c r="AR10" s="256"/>
      <c r="AS10" s="405"/>
      <c r="AT10" s="386"/>
      <c r="AU10" s="387"/>
      <c r="AV10" s="387"/>
      <c r="AW10" s="387"/>
      <c r="AX10" s="387"/>
      <c r="AY10" s="387"/>
      <c r="AZ10" s="403"/>
      <c r="BA10" s="403"/>
      <c r="BB10" s="404"/>
      <c r="BC10" s="277"/>
      <c r="BD10" s="277"/>
      <c r="BE10" s="277"/>
      <c r="BF10" s="277"/>
      <c r="BG10" s="277"/>
      <c r="BH10" s="277"/>
      <c r="BI10" s="380"/>
    </row>
    <row r="11" spans="2:61" ht="12.75" customHeight="1" x14ac:dyDescent="0.15">
      <c r="B11" s="291"/>
      <c r="C11" s="277"/>
      <c r="D11" s="277"/>
      <c r="E11" s="277"/>
      <c r="F11" s="370"/>
      <c r="G11" s="370"/>
      <c r="H11" s="370"/>
      <c r="I11" s="370"/>
      <c r="J11" s="370"/>
      <c r="K11" s="370"/>
      <c r="L11" s="370"/>
      <c r="M11" s="370"/>
      <c r="N11" s="370"/>
      <c r="O11" s="370"/>
      <c r="P11" s="370"/>
      <c r="Q11" s="370"/>
      <c r="R11" s="371"/>
      <c r="T11" s="255"/>
      <c r="U11" s="256"/>
      <c r="V11" s="405"/>
      <c r="W11" s="363"/>
      <c r="X11" s="255"/>
      <c r="Y11" s="256"/>
      <c r="Z11" s="256"/>
      <c r="AA11" s="256"/>
      <c r="AB11" s="405"/>
      <c r="AC11" s="363"/>
      <c r="AD11" s="255"/>
      <c r="AE11" s="405"/>
      <c r="AM11" s="81"/>
      <c r="AN11" s="406" t="s">
        <v>62</v>
      </c>
      <c r="AO11" s="335"/>
      <c r="AP11" s="335"/>
      <c r="AQ11" s="335"/>
      <c r="AR11" s="335"/>
      <c r="AS11" s="407"/>
      <c r="BB11" s="85"/>
      <c r="BC11" s="277"/>
      <c r="BD11" s="86" t="s">
        <v>63</v>
      </c>
      <c r="BE11" s="397"/>
      <c r="BF11" s="398"/>
      <c r="BG11" s="399"/>
      <c r="BH11" s="87" t="s">
        <v>61</v>
      </c>
      <c r="BI11" s="88"/>
    </row>
    <row r="12" spans="2:61" ht="17.25" customHeight="1" x14ac:dyDescent="0.15">
      <c r="B12" s="291" t="s">
        <v>64</v>
      </c>
      <c r="C12" s="277"/>
      <c r="D12" s="277"/>
      <c r="E12" s="277"/>
      <c r="F12" s="370" t="s">
        <v>190</v>
      </c>
      <c r="G12" s="370"/>
      <c r="H12" s="370"/>
      <c r="I12" s="370"/>
      <c r="J12" s="370"/>
      <c r="K12" s="370"/>
      <c r="L12" s="370"/>
      <c r="M12" s="370"/>
      <c r="N12" s="370"/>
      <c r="O12" s="370"/>
      <c r="P12" s="370"/>
      <c r="Q12" s="370" t="s">
        <v>65</v>
      </c>
      <c r="R12" s="371"/>
      <c r="T12" s="413" t="s">
        <v>187</v>
      </c>
      <c r="U12" s="370"/>
      <c r="V12" s="370"/>
      <c r="W12" s="370"/>
      <c r="X12" s="370"/>
      <c r="Y12" s="370"/>
      <c r="Z12" s="370"/>
      <c r="AA12" s="370"/>
      <c r="AB12" s="370"/>
      <c r="AC12" s="370"/>
      <c r="AD12" s="370"/>
      <c r="AE12" s="370"/>
      <c r="AF12" s="370"/>
      <c r="AG12" s="370"/>
      <c r="AH12" s="370"/>
      <c r="AM12" s="81"/>
      <c r="AN12" s="408"/>
      <c r="AO12" s="370"/>
      <c r="AP12" s="370"/>
      <c r="AQ12" s="370"/>
      <c r="AR12" s="370"/>
      <c r="AS12" s="409"/>
      <c r="BB12" s="81"/>
      <c r="BC12" s="277" t="s">
        <v>66</v>
      </c>
      <c r="BD12" s="277"/>
      <c r="BE12" s="277"/>
      <c r="BF12" s="277"/>
      <c r="BG12" s="277"/>
      <c r="BH12" s="277"/>
      <c r="BI12" s="380"/>
    </row>
    <row r="13" spans="2:61" x14ac:dyDescent="0.15">
      <c r="B13" s="255"/>
      <c r="C13" s="256"/>
      <c r="D13" s="256"/>
      <c r="E13" s="256"/>
      <c r="F13" s="338"/>
      <c r="G13" s="338"/>
      <c r="H13" s="338"/>
      <c r="I13" s="338"/>
      <c r="J13" s="338"/>
      <c r="K13" s="338"/>
      <c r="L13" s="338"/>
      <c r="M13" s="338"/>
      <c r="N13" s="338"/>
      <c r="O13" s="338"/>
      <c r="P13" s="338"/>
      <c r="Q13" s="338"/>
      <c r="R13" s="339"/>
      <c r="T13" s="370"/>
      <c r="U13" s="370"/>
      <c r="V13" s="370"/>
      <c r="W13" s="370"/>
      <c r="X13" s="370"/>
      <c r="Y13" s="370"/>
      <c r="Z13" s="370"/>
      <c r="AA13" s="370"/>
      <c r="AB13" s="370"/>
      <c r="AC13" s="370"/>
      <c r="AD13" s="370"/>
      <c r="AE13" s="370"/>
      <c r="AF13" s="370"/>
      <c r="AG13" s="370"/>
      <c r="AH13" s="370"/>
      <c r="AM13" s="81"/>
      <c r="AN13" s="408"/>
      <c r="AO13" s="370"/>
      <c r="AP13" s="370"/>
      <c r="AQ13" s="370"/>
      <c r="AR13" s="370"/>
      <c r="AS13" s="409"/>
      <c r="BB13" s="81"/>
      <c r="BF13" s="89"/>
      <c r="BG13" s="90"/>
      <c r="BI13" s="81"/>
    </row>
    <row r="14" spans="2:61" ht="5.25" customHeight="1" x14ac:dyDescent="0.15">
      <c r="H14" s="335" t="s">
        <v>67</v>
      </c>
      <c r="I14" s="335"/>
      <c r="J14" s="335"/>
      <c r="K14" s="335"/>
      <c r="L14" s="335"/>
      <c r="M14" s="335"/>
      <c r="N14" s="335"/>
      <c r="O14" s="335"/>
      <c r="P14" s="335"/>
      <c r="Q14" s="335"/>
      <c r="R14" s="335"/>
      <c r="T14" s="370"/>
      <c r="U14" s="370"/>
      <c r="V14" s="370"/>
      <c r="W14" s="370"/>
      <c r="X14" s="370"/>
      <c r="Y14" s="370"/>
      <c r="Z14" s="370"/>
      <c r="AA14" s="370"/>
      <c r="AB14" s="370"/>
      <c r="AC14" s="370"/>
      <c r="AD14" s="370"/>
      <c r="AE14" s="370"/>
      <c r="AF14" s="370"/>
      <c r="AG14" s="370"/>
      <c r="AH14" s="370"/>
      <c r="AM14" s="81"/>
      <c r="AN14" s="408"/>
      <c r="AO14" s="370"/>
      <c r="AP14" s="370"/>
      <c r="AQ14" s="370"/>
      <c r="AR14" s="370"/>
      <c r="AS14" s="409"/>
      <c r="BB14" s="81"/>
      <c r="BI14" s="81"/>
    </row>
    <row r="15" spans="2:61" ht="5.25" customHeight="1" x14ac:dyDescent="0.15">
      <c r="B15" s="80"/>
      <c r="C15" s="80"/>
      <c r="D15" s="80"/>
      <c r="E15" s="80"/>
      <c r="F15" s="80"/>
      <c r="G15" s="80"/>
      <c r="H15" s="370"/>
      <c r="I15" s="370"/>
      <c r="J15" s="370"/>
      <c r="K15" s="370"/>
      <c r="L15" s="370"/>
      <c r="M15" s="370"/>
      <c r="N15" s="370"/>
      <c r="O15" s="370"/>
      <c r="P15" s="370"/>
      <c r="Q15" s="370"/>
      <c r="R15" s="370"/>
      <c r="T15" s="80"/>
      <c r="U15" s="80"/>
      <c r="V15" s="80"/>
      <c r="W15" s="80"/>
      <c r="X15" s="80"/>
      <c r="Y15" s="80"/>
      <c r="Z15" s="80"/>
      <c r="AA15" s="80"/>
      <c r="AB15" s="80"/>
      <c r="AC15" s="80"/>
      <c r="AD15" s="80"/>
      <c r="AE15" s="80"/>
      <c r="AF15" s="80"/>
      <c r="AG15" s="80"/>
      <c r="AH15" s="80"/>
      <c r="AM15" s="81"/>
      <c r="AN15" s="410"/>
      <c r="AO15" s="411"/>
      <c r="AP15" s="411"/>
      <c r="AQ15" s="411"/>
      <c r="AR15" s="411"/>
      <c r="AS15" s="412"/>
      <c r="BB15" s="81"/>
      <c r="BC15" s="91"/>
      <c r="BD15" s="79"/>
      <c r="BE15" s="79"/>
      <c r="BF15" s="79"/>
      <c r="BG15" s="79"/>
      <c r="BH15" s="79"/>
      <c r="BI15" s="92"/>
    </row>
    <row r="16" spans="2:61" ht="7.5" customHeight="1" x14ac:dyDescent="0.15">
      <c r="H16" s="338"/>
      <c r="I16" s="338"/>
      <c r="J16" s="338"/>
      <c r="K16" s="338"/>
      <c r="L16" s="338"/>
      <c r="M16" s="338"/>
      <c r="N16" s="338"/>
      <c r="O16" s="338"/>
      <c r="P16" s="338"/>
      <c r="Q16" s="338"/>
      <c r="R16" s="338"/>
      <c r="BB16" s="93"/>
      <c r="BC16" s="94"/>
    </row>
    <row r="17" spans="2:61" x14ac:dyDescent="0.15">
      <c r="B17" s="372" t="s">
        <v>68</v>
      </c>
      <c r="C17" s="373"/>
      <c r="D17" s="373"/>
      <c r="E17" s="373"/>
      <c r="F17" s="245" t="s">
        <v>197</v>
      </c>
      <c r="G17" s="245"/>
      <c r="H17" s="245"/>
      <c r="I17" s="245"/>
      <c r="J17" s="245"/>
      <c r="K17" s="245"/>
      <c r="L17" s="245"/>
      <c r="M17" s="245"/>
      <c r="N17" s="245"/>
      <c r="O17" s="245"/>
      <c r="P17" s="245"/>
      <c r="Q17" s="245"/>
      <c r="R17" s="245"/>
      <c r="S17" s="245"/>
      <c r="T17" s="245"/>
      <c r="U17" s="245"/>
      <c r="V17" s="245"/>
      <c r="W17" s="245"/>
      <c r="X17" s="245"/>
      <c r="Y17" s="245"/>
      <c r="Z17" s="245"/>
      <c r="AA17" s="245"/>
      <c r="AB17" s="245"/>
      <c r="AC17" s="245"/>
      <c r="AD17" s="245"/>
      <c r="AE17" s="245"/>
      <c r="AF17" s="245"/>
      <c r="AG17" s="245"/>
      <c r="AH17" s="245"/>
      <c r="AJ17" s="245" t="s">
        <v>198</v>
      </c>
      <c r="AK17" s="245"/>
      <c r="AL17" s="245"/>
      <c r="AM17" s="245"/>
      <c r="AN17" s="245"/>
      <c r="AO17" s="245"/>
      <c r="AP17" s="245"/>
      <c r="AQ17" s="245"/>
      <c r="AR17" s="245"/>
      <c r="AS17" s="245"/>
      <c r="AT17" s="245"/>
      <c r="AU17" s="245"/>
      <c r="AV17" s="245"/>
      <c r="AW17" s="245"/>
      <c r="AX17" s="245"/>
      <c r="AY17" s="245"/>
      <c r="AZ17" s="245"/>
      <c r="BA17" s="245"/>
      <c r="BB17" s="245"/>
      <c r="BC17" s="245"/>
      <c r="BD17" s="245"/>
      <c r="BE17" s="245"/>
      <c r="BF17" s="245"/>
      <c r="BG17" s="245"/>
      <c r="BH17" s="245"/>
      <c r="BI17" s="245"/>
    </row>
    <row r="18" spans="2:61" x14ac:dyDescent="0.15">
      <c r="B18" s="374"/>
      <c r="C18" s="375"/>
      <c r="D18" s="375"/>
      <c r="E18" s="375"/>
      <c r="F18" s="355" t="s">
        <v>70</v>
      </c>
      <c r="G18" s="355"/>
      <c r="H18" s="355"/>
      <c r="I18" s="355"/>
      <c r="J18" s="355"/>
      <c r="K18" s="359" t="s">
        <v>40</v>
      </c>
      <c r="L18" s="359"/>
      <c r="M18" s="359"/>
      <c r="N18" s="359"/>
      <c r="O18" s="359"/>
      <c r="P18" s="359"/>
      <c r="Q18" s="359"/>
      <c r="R18" s="355" t="s">
        <v>71</v>
      </c>
      <c r="S18" s="355"/>
      <c r="T18" s="355"/>
      <c r="U18" s="355"/>
      <c r="V18" s="355"/>
      <c r="W18" s="355"/>
      <c r="X18" s="355"/>
      <c r="Y18" s="355"/>
      <c r="Z18" s="355" t="s">
        <v>72</v>
      </c>
      <c r="AA18" s="355"/>
      <c r="AB18" s="355"/>
      <c r="AC18" s="355"/>
      <c r="AD18" s="355"/>
      <c r="AE18" s="355"/>
      <c r="AF18" s="355"/>
      <c r="AG18" s="355"/>
      <c r="AH18" s="355"/>
      <c r="AI18" s="95"/>
      <c r="AJ18" s="355" t="s">
        <v>73</v>
      </c>
      <c r="AK18" s="355"/>
      <c r="AL18" s="355"/>
      <c r="AM18" s="355"/>
      <c r="AN18" s="355"/>
      <c r="AO18" s="359" t="s">
        <v>74</v>
      </c>
      <c r="AP18" s="359"/>
      <c r="AQ18" s="359"/>
      <c r="AR18" s="359"/>
      <c r="AS18" s="359"/>
      <c r="AT18" s="359"/>
      <c r="AU18" s="359"/>
      <c r="AV18" s="355" t="s">
        <v>75</v>
      </c>
      <c r="AW18" s="355"/>
      <c r="AX18" s="355"/>
      <c r="AY18" s="355"/>
      <c r="AZ18" s="355"/>
      <c r="BA18" s="355"/>
      <c r="BB18" s="355"/>
      <c r="BC18" s="355"/>
      <c r="BD18" s="355"/>
      <c r="BE18" s="355"/>
      <c r="BF18" s="359"/>
      <c r="BG18" s="359"/>
      <c r="BH18" s="359"/>
      <c r="BI18" s="359"/>
    </row>
    <row r="19" spans="2:61" ht="42" customHeight="1" x14ac:dyDescent="0.15">
      <c r="B19" s="374"/>
      <c r="C19" s="375"/>
      <c r="D19" s="375"/>
      <c r="E19" s="375"/>
      <c r="F19" s="363"/>
      <c r="G19" s="363"/>
      <c r="H19" s="363"/>
      <c r="I19" s="363"/>
      <c r="J19" s="363"/>
      <c r="K19" s="451" t="s">
        <v>76</v>
      </c>
      <c r="L19" s="452"/>
      <c r="M19" s="452"/>
      <c r="N19" s="452"/>
      <c r="O19" s="452"/>
      <c r="P19" s="452"/>
      <c r="Q19" s="453"/>
      <c r="R19" s="454" t="s">
        <v>77</v>
      </c>
      <c r="S19" s="455"/>
      <c r="T19" s="455"/>
      <c r="U19" s="455"/>
      <c r="V19" s="455"/>
      <c r="W19" s="455"/>
      <c r="X19" s="455"/>
      <c r="Y19" s="456"/>
      <c r="Z19" s="363" t="s">
        <v>137</v>
      </c>
      <c r="AA19" s="363"/>
      <c r="AB19" s="363"/>
      <c r="AC19" s="363"/>
      <c r="AD19" s="363"/>
      <c r="AE19" s="363"/>
      <c r="AF19" s="363"/>
      <c r="AG19" s="363"/>
      <c r="AH19" s="363"/>
      <c r="AJ19" s="356" t="s">
        <v>78</v>
      </c>
      <c r="AK19" s="357"/>
      <c r="AL19" s="357"/>
      <c r="AM19" s="357"/>
      <c r="AN19" s="358"/>
      <c r="AO19" s="360" t="s">
        <v>79</v>
      </c>
      <c r="AP19" s="361"/>
      <c r="AQ19" s="361"/>
      <c r="AR19" s="361"/>
      <c r="AS19" s="361"/>
      <c r="AT19" s="361"/>
      <c r="AU19" s="362"/>
      <c r="AV19" s="363" t="s">
        <v>125</v>
      </c>
      <c r="AW19" s="363"/>
      <c r="AX19" s="363"/>
      <c r="AY19" s="363"/>
      <c r="AZ19" s="363"/>
      <c r="BA19" s="363"/>
      <c r="BB19" s="363"/>
      <c r="BC19" s="363"/>
      <c r="BD19" s="363"/>
      <c r="BE19" s="363"/>
      <c r="BF19" s="360"/>
      <c r="BG19" s="361"/>
      <c r="BH19" s="361"/>
      <c r="BI19" s="362"/>
    </row>
    <row r="20" spans="2:61" ht="17.25" customHeight="1" x14ac:dyDescent="0.15">
      <c r="B20" s="376"/>
      <c r="C20" s="377"/>
      <c r="D20" s="377"/>
      <c r="E20" s="377"/>
      <c r="F20" s="96" t="s">
        <v>80</v>
      </c>
      <c r="G20" s="365" t="s">
        <v>81</v>
      </c>
      <c r="H20" s="365"/>
      <c r="I20" s="365"/>
      <c r="J20" s="365"/>
      <c r="K20" s="97" t="s">
        <v>80</v>
      </c>
      <c r="L20" s="365" t="s">
        <v>82</v>
      </c>
      <c r="M20" s="365"/>
      <c r="N20" s="365"/>
      <c r="O20" s="365"/>
      <c r="P20" s="365"/>
      <c r="Q20" s="365"/>
      <c r="R20" s="365" t="s">
        <v>80</v>
      </c>
      <c r="S20" s="365"/>
      <c r="T20" s="365"/>
      <c r="U20" s="365" t="s">
        <v>81</v>
      </c>
      <c r="V20" s="365"/>
      <c r="W20" s="365"/>
      <c r="X20" s="365"/>
      <c r="Y20" s="365"/>
      <c r="Z20" s="365" t="s">
        <v>80</v>
      </c>
      <c r="AA20" s="365"/>
      <c r="AB20" s="365" t="s">
        <v>81</v>
      </c>
      <c r="AC20" s="365"/>
      <c r="AD20" s="365"/>
      <c r="AE20" s="365"/>
      <c r="AF20" s="365"/>
      <c r="AG20" s="365"/>
      <c r="AH20" s="366"/>
      <c r="AJ20" s="364" t="s">
        <v>80</v>
      </c>
      <c r="AK20" s="365"/>
      <c r="AL20" s="365" t="s">
        <v>81</v>
      </c>
      <c r="AM20" s="365"/>
      <c r="AN20" s="365"/>
      <c r="AO20" s="98" t="s">
        <v>80</v>
      </c>
      <c r="AP20" s="365" t="s">
        <v>81</v>
      </c>
      <c r="AQ20" s="365"/>
      <c r="AR20" s="365"/>
      <c r="AS20" s="365"/>
      <c r="AT20" s="365"/>
      <c r="AU20" s="365"/>
      <c r="AV20" s="365" t="s">
        <v>80</v>
      </c>
      <c r="AW20" s="365"/>
      <c r="AX20" s="365" t="s">
        <v>81</v>
      </c>
      <c r="AY20" s="365"/>
      <c r="AZ20" s="365"/>
      <c r="BA20" s="365"/>
      <c r="BB20" s="365"/>
      <c r="BC20" s="365"/>
      <c r="BD20" s="365"/>
      <c r="BE20" s="365"/>
      <c r="BF20" s="98" t="s">
        <v>80</v>
      </c>
      <c r="BG20" s="365" t="s">
        <v>82</v>
      </c>
      <c r="BH20" s="365"/>
      <c r="BI20" s="366"/>
    </row>
    <row r="21" spans="2:61" ht="14.25" customHeight="1" x14ac:dyDescent="0.15">
      <c r="B21" s="378" t="s">
        <v>23</v>
      </c>
      <c r="C21" s="378"/>
      <c r="D21" s="378"/>
      <c r="E21" s="379"/>
      <c r="F21" s="148">
        <f>'入力方法 集計表'!$AK$4</f>
        <v>3</v>
      </c>
      <c r="G21" s="448">
        <f>'入力方法 集計表'!$H$28</f>
        <v>500000</v>
      </c>
      <c r="H21" s="449"/>
      <c r="I21" s="449"/>
      <c r="J21" s="450"/>
      <c r="K21" s="149">
        <f>'入力方法 集計表'!$AL$4</f>
        <v>0</v>
      </c>
      <c r="L21" s="367">
        <f>'入力方法 集計表'!$H$29</f>
        <v>0</v>
      </c>
      <c r="M21" s="367"/>
      <c r="N21" s="367"/>
      <c r="O21" s="367"/>
      <c r="P21" s="367"/>
      <c r="Q21" s="367"/>
      <c r="R21" s="369">
        <f>'入力方法 集計表'!$AM$4</f>
        <v>0</v>
      </c>
      <c r="S21" s="369"/>
      <c r="T21" s="369"/>
      <c r="U21" s="367">
        <f>'入力方法 集計表'!$H$30</f>
        <v>0</v>
      </c>
      <c r="V21" s="367"/>
      <c r="W21" s="367"/>
      <c r="X21" s="367"/>
      <c r="Y21" s="367"/>
      <c r="Z21" s="369">
        <f t="shared" ref="Z21:Z34" si="0">F21+K21+R21</f>
        <v>3</v>
      </c>
      <c r="AA21" s="369"/>
      <c r="AB21" s="367">
        <f t="shared" ref="AB21:AB34" si="1">G21+L21+U21</f>
        <v>500000</v>
      </c>
      <c r="AC21" s="367"/>
      <c r="AD21" s="367"/>
      <c r="AE21" s="367"/>
      <c r="AF21" s="367"/>
      <c r="AG21" s="367"/>
      <c r="AH21" s="368"/>
      <c r="AI21" s="100"/>
      <c r="AJ21" s="353">
        <f t="shared" ref="AJ21:AJ34" si="2">F21</f>
        <v>3</v>
      </c>
      <c r="AK21" s="354"/>
      <c r="AL21" s="343">
        <f t="shared" ref="AL21:AL34" si="3">G21</f>
        <v>500000</v>
      </c>
      <c r="AM21" s="343"/>
      <c r="AN21" s="343"/>
      <c r="AO21" s="99">
        <f t="shared" ref="AO21:AO34" si="4">K21</f>
        <v>0</v>
      </c>
      <c r="AP21" s="343">
        <f t="shared" ref="AP21:AP34" si="5">L21</f>
        <v>0</v>
      </c>
      <c r="AQ21" s="343"/>
      <c r="AR21" s="343"/>
      <c r="AS21" s="343"/>
      <c r="AT21" s="343"/>
      <c r="AU21" s="343"/>
      <c r="AV21" s="354">
        <f t="shared" ref="AV21:AV34" si="6">AJ21+AO21</f>
        <v>3</v>
      </c>
      <c r="AW21" s="354"/>
      <c r="AX21" s="343">
        <f t="shared" ref="AX21:AX34" si="7">AL21+AP21</f>
        <v>500000</v>
      </c>
      <c r="AY21" s="343"/>
      <c r="AZ21" s="343"/>
      <c r="BA21" s="343"/>
      <c r="BB21" s="343"/>
      <c r="BC21" s="343"/>
      <c r="BD21" s="343"/>
      <c r="BE21" s="343"/>
      <c r="BF21" s="99"/>
      <c r="BG21" s="343"/>
      <c r="BH21" s="343"/>
      <c r="BI21" s="352"/>
    </row>
    <row r="22" spans="2:61" ht="14.25" customHeight="1" x14ac:dyDescent="0.15">
      <c r="B22" s="378" t="s">
        <v>83</v>
      </c>
      <c r="C22" s="378"/>
      <c r="D22" s="378"/>
      <c r="E22" s="379"/>
      <c r="F22" s="148">
        <f>'入力方法 集計表'!$AO$4</f>
        <v>3</v>
      </c>
      <c r="G22" s="367">
        <f>'入力方法 集計表'!$L$28</f>
        <v>500000</v>
      </c>
      <c r="H22" s="367"/>
      <c r="I22" s="367"/>
      <c r="J22" s="367"/>
      <c r="K22" s="149">
        <f>'入力方法 集計表'!$AP$4</f>
        <v>0</v>
      </c>
      <c r="L22" s="367">
        <f>'入力方法 集計表'!$L$29</f>
        <v>0</v>
      </c>
      <c r="M22" s="367"/>
      <c r="N22" s="367"/>
      <c r="O22" s="367"/>
      <c r="P22" s="367"/>
      <c r="Q22" s="367"/>
      <c r="R22" s="369">
        <f>'入力方法 集計表'!$AQ$4</f>
        <v>0</v>
      </c>
      <c r="S22" s="369"/>
      <c r="T22" s="369"/>
      <c r="U22" s="367">
        <f>'入力方法 集計表'!$L$30</f>
        <v>0</v>
      </c>
      <c r="V22" s="367"/>
      <c r="W22" s="367"/>
      <c r="X22" s="367"/>
      <c r="Y22" s="367"/>
      <c r="Z22" s="369">
        <f t="shared" si="0"/>
        <v>3</v>
      </c>
      <c r="AA22" s="369"/>
      <c r="AB22" s="367">
        <f t="shared" si="1"/>
        <v>500000</v>
      </c>
      <c r="AC22" s="367"/>
      <c r="AD22" s="367"/>
      <c r="AE22" s="367"/>
      <c r="AF22" s="367"/>
      <c r="AG22" s="367"/>
      <c r="AH22" s="368"/>
      <c r="AI22" s="100"/>
      <c r="AJ22" s="353">
        <f t="shared" si="2"/>
        <v>3</v>
      </c>
      <c r="AK22" s="354"/>
      <c r="AL22" s="343">
        <f t="shared" si="3"/>
        <v>500000</v>
      </c>
      <c r="AM22" s="343"/>
      <c r="AN22" s="343"/>
      <c r="AO22" s="99">
        <f t="shared" si="4"/>
        <v>0</v>
      </c>
      <c r="AP22" s="343">
        <f t="shared" si="5"/>
        <v>0</v>
      </c>
      <c r="AQ22" s="343"/>
      <c r="AR22" s="343"/>
      <c r="AS22" s="343"/>
      <c r="AT22" s="343"/>
      <c r="AU22" s="343"/>
      <c r="AV22" s="354">
        <f t="shared" si="6"/>
        <v>3</v>
      </c>
      <c r="AW22" s="354"/>
      <c r="AX22" s="343">
        <f t="shared" si="7"/>
        <v>500000</v>
      </c>
      <c r="AY22" s="343"/>
      <c r="AZ22" s="343"/>
      <c r="BA22" s="343"/>
      <c r="BB22" s="343"/>
      <c r="BC22" s="343"/>
      <c r="BD22" s="343"/>
      <c r="BE22" s="343"/>
      <c r="BF22" s="99"/>
      <c r="BG22" s="343"/>
      <c r="BH22" s="343"/>
      <c r="BI22" s="352"/>
    </row>
    <row r="23" spans="2:61" ht="14.25" customHeight="1" x14ac:dyDescent="0.15">
      <c r="B23" s="378" t="s">
        <v>84</v>
      </c>
      <c r="C23" s="378"/>
      <c r="D23" s="378"/>
      <c r="E23" s="379"/>
      <c r="F23" s="148">
        <f>'入力方法 集計表'!$AS$4</f>
        <v>3</v>
      </c>
      <c r="G23" s="367">
        <f>'入力方法 集計表'!$P$28</f>
        <v>500000</v>
      </c>
      <c r="H23" s="367"/>
      <c r="I23" s="367"/>
      <c r="J23" s="367"/>
      <c r="K23" s="149">
        <f>'入力方法 集計表'!$AT$4</f>
        <v>0</v>
      </c>
      <c r="L23" s="367">
        <f>'入力方法 集計表'!$P$29</f>
        <v>0</v>
      </c>
      <c r="M23" s="367"/>
      <c r="N23" s="367"/>
      <c r="O23" s="367"/>
      <c r="P23" s="367"/>
      <c r="Q23" s="367"/>
      <c r="R23" s="369">
        <f>'入力方法 集計表'!$AU$4</f>
        <v>0</v>
      </c>
      <c r="S23" s="369"/>
      <c r="T23" s="369"/>
      <c r="U23" s="367">
        <f>'入力方法 集計表'!$P$30</f>
        <v>0</v>
      </c>
      <c r="V23" s="367"/>
      <c r="W23" s="367"/>
      <c r="X23" s="367"/>
      <c r="Y23" s="367"/>
      <c r="Z23" s="369">
        <f t="shared" si="0"/>
        <v>3</v>
      </c>
      <c r="AA23" s="369"/>
      <c r="AB23" s="367">
        <f t="shared" si="1"/>
        <v>500000</v>
      </c>
      <c r="AC23" s="367"/>
      <c r="AD23" s="367"/>
      <c r="AE23" s="367"/>
      <c r="AF23" s="367"/>
      <c r="AG23" s="367"/>
      <c r="AH23" s="368"/>
      <c r="AI23" s="100"/>
      <c r="AJ23" s="353">
        <f t="shared" si="2"/>
        <v>3</v>
      </c>
      <c r="AK23" s="354"/>
      <c r="AL23" s="343">
        <f t="shared" si="3"/>
        <v>500000</v>
      </c>
      <c r="AM23" s="343"/>
      <c r="AN23" s="343"/>
      <c r="AO23" s="99">
        <f t="shared" si="4"/>
        <v>0</v>
      </c>
      <c r="AP23" s="343">
        <f t="shared" si="5"/>
        <v>0</v>
      </c>
      <c r="AQ23" s="343"/>
      <c r="AR23" s="343"/>
      <c r="AS23" s="343"/>
      <c r="AT23" s="343"/>
      <c r="AU23" s="343"/>
      <c r="AV23" s="354">
        <f t="shared" si="6"/>
        <v>3</v>
      </c>
      <c r="AW23" s="354"/>
      <c r="AX23" s="343">
        <f t="shared" si="7"/>
        <v>500000</v>
      </c>
      <c r="AY23" s="343"/>
      <c r="AZ23" s="343"/>
      <c r="BA23" s="343"/>
      <c r="BB23" s="343"/>
      <c r="BC23" s="343"/>
      <c r="BD23" s="343"/>
      <c r="BE23" s="343"/>
      <c r="BF23" s="99"/>
      <c r="BG23" s="343"/>
      <c r="BH23" s="343"/>
      <c r="BI23" s="352"/>
    </row>
    <row r="24" spans="2:61" ht="14.25" customHeight="1" x14ac:dyDescent="0.15">
      <c r="B24" s="378" t="s">
        <v>26</v>
      </c>
      <c r="C24" s="378"/>
      <c r="D24" s="378"/>
      <c r="E24" s="379"/>
      <c r="F24" s="148">
        <f>'入力方法 集計表'!$AW$4</f>
        <v>3</v>
      </c>
      <c r="G24" s="367">
        <f>'入力方法 集計表'!$T$28</f>
        <v>500000</v>
      </c>
      <c r="H24" s="367"/>
      <c r="I24" s="367"/>
      <c r="J24" s="367"/>
      <c r="K24" s="149">
        <f>'入力方法 集計表'!$AX$4</f>
        <v>0</v>
      </c>
      <c r="L24" s="367">
        <f>'入力方法 集計表'!$T$29</f>
        <v>0</v>
      </c>
      <c r="M24" s="367"/>
      <c r="N24" s="367"/>
      <c r="O24" s="367"/>
      <c r="P24" s="367"/>
      <c r="Q24" s="367"/>
      <c r="R24" s="369">
        <f>'入力方法 集計表'!$AY$4</f>
        <v>0</v>
      </c>
      <c r="S24" s="369"/>
      <c r="T24" s="369"/>
      <c r="U24" s="367">
        <f>'入力方法 集計表'!$T$30</f>
        <v>0</v>
      </c>
      <c r="V24" s="367"/>
      <c r="W24" s="367"/>
      <c r="X24" s="367"/>
      <c r="Y24" s="367"/>
      <c r="Z24" s="369">
        <f t="shared" si="0"/>
        <v>3</v>
      </c>
      <c r="AA24" s="369"/>
      <c r="AB24" s="367">
        <f>G24+L24+U24</f>
        <v>500000</v>
      </c>
      <c r="AC24" s="367"/>
      <c r="AD24" s="367"/>
      <c r="AE24" s="367"/>
      <c r="AF24" s="367"/>
      <c r="AG24" s="367"/>
      <c r="AH24" s="368"/>
      <c r="AI24" s="100"/>
      <c r="AJ24" s="353">
        <f t="shared" si="2"/>
        <v>3</v>
      </c>
      <c r="AK24" s="354"/>
      <c r="AL24" s="343">
        <f t="shared" si="3"/>
        <v>500000</v>
      </c>
      <c r="AM24" s="343"/>
      <c r="AN24" s="343"/>
      <c r="AO24" s="99">
        <f t="shared" si="4"/>
        <v>0</v>
      </c>
      <c r="AP24" s="343">
        <f t="shared" si="5"/>
        <v>0</v>
      </c>
      <c r="AQ24" s="343"/>
      <c r="AR24" s="343"/>
      <c r="AS24" s="343"/>
      <c r="AT24" s="343"/>
      <c r="AU24" s="343"/>
      <c r="AV24" s="354">
        <f t="shared" si="6"/>
        <v>3</v>
      </c>
      <c r="AW24" s="354"/>
      <c r="AX24" s="343">
        <f t="shared" si="7"/>
        <v>500000</v>
      </c>
      <c r="AY24" s="343"/>
      <c r="AZ24" s="343"/>
      <c r="BA24" s="343"/>
      <c r="BB24" s="343"/>
      <c r="BC24" s="343"/>
      <c r="BD24" s="343"/>
      <c r="BE24" s="343"/>
      <c r="BF24" s="99"/>
      <c r="BG24" s="343"/>
      <c r="BH24" s="343"/>
      <c r="BI24" s="352"/>
    </row>
    <row r="25" spans="2:61" ht="14.25" customHeight="1" x14ac:dyDescent="0.15">
      <c r="B25" s="378" t="s">
        <v>27</v>
      </c>
      <c r="C25" s="378"/>
      <c r="D25" s="378"/>
      <c r="E25" s="379"/>
      <c r="F25" s="148">
        <f>'入力方法 集計表'!$BA$4</f>
        <v>3</v>
      </c>
      <c r="G25" s="367">
        <f>'入力方法 集計表'!$U$28</f>
        <v>500000</v>
      </c>
      <c r="H25" s="367"/>
      <c r="I25" s="367"/>
      <c r="J25" s="367"/>
      <c r="K25" s="149">
        <f>'入力方法 集計表'!$BB$4</f>
        <v>0</v>
      </c>
      <c r="L25" s="367">
        <f>'入力方法 集計表'!U$29</f>
        <v>0</v>
      </c>
      <c r="M25" s="367"/>
      <c r="N25" s="367"/>
      <c r="O25" s="367"/>
      <c r="P25" s="367"/>
      <c r="Q25" s="367"/>
      <c r="R25" s="369">
        <f>'入力方法 集計表'!$BC$4</f>
        <v>0</v>
      </c>
      <c r="S25" s="369"/>
      <c r="T25" s="369"/>
      <c r="U25" s="367">
        <f>'入力方法 集計表'!$U$30</f>
        <v>0</v>
      </c>
      <c r="V25" s="367"/>
      <c r="W25" s="367"/>
      <c r="X25" s="367"/>
      <c r="Y25" s="367"/>
      <c r="Z25" s="369">
        <f t="shared" si="0"/>
        <v>3</v>
      </c>
      <c r="AA25" s="369"/>
      <c r="AB25" s="367">
        <f t="shared" si="1"/>
        <v>500000</v>
      </c>
      <c r="AC25" s="367"/>
      <c r="AD25" s="367"/>
      <c r="AE25" s="367"/>
      <c r="AF25" s="367"/>
      <c r="AG25" s="367"/>
      <c r="AH25" s="368"/>
      <c r="AI25" s="100"/>
      <c r="AJ25" s="353">
        <f t="shared" si="2"/>
        <v>3</v>
      </c>
      <c r="AK25" s="354"/>
      <c r="AL25" s="343">
        <f t="shared" si="3"/>
        <v>500000</v>
      </c>
      <c r="AM25" s="343"/>
      <c r="AN25" s="343"/>
      <c r="AO25" s="99">
        <f t="shared" si="4"/>
        <v>0</v>
      </c>
      <c r="AP25" s="343">
        <f t="shared" si="5"/>
        <v>0</v>
      </c>
      <c r="AQ25" s="343"/>
      <c r="AR25" s="343"/>
      <c r="AS25" s="343"/>
      <c r="AT25" s="343"/>
      <c r="AU25" s="343"/>
      <c r="AV25" s="354">
        <f t="shared" si="6"/>
        <v>3</v>
      </c>
      <c r="AW25" s="354"/>
      <c r="AX25" s="343">
        <f t="shared" si="7"/>
        <v>500000</v>
      </c>
      <c r="AY25" s="343"/>
      <c r="AZ25" s="343"/>
      <c r="BA25" s="343"/>
      <c r="BB25" s="343"/>
      <c r="BC25" s="343"/>
      <c r="BD25" s="343"/>
      <c r="BE25" s="343"/>
      <c r="BF25" s="99"/>
      <c r="BG25" s="343"/>
      <c r="BH25" s="343"/>
      <c r="BI25" s="352"/>
    </row>
    <row r="26" spans="2:61" ht="14.25" customHeight="1" x14ac:dyDescent="0.15">
      <c r="B26" s="378" t="s">
        <v>28</v>
      </c>
      <c r="C26" s="378"/>
      <c r="D26" s="378"/>
      <c r="E26" s="379"/>
      <c r="F26" s="148">
        <f>'入力方法 集計表'!$BE$4</f>
        <v>3</v>
      </c>
      <c r="G26" s="367">
        <f>'入力方法 集計表'!$V$28</f>
        <v>500000</v>
      </c>
      <c r="H26" s="367"/>
      <c r="I26" s="367"/>
      <c r="J26" s="367"/>
      <c r="K26" s="149">
        <f>'入力方法 集計表'!$BF$4</f>
        <v>0</v>
      </c>
      <c r="L26" s="367">
        <f>'入力方法 集計表'!V$29</f>
        <v>0</v>
      </c>
      <c r="M26" s="367"/>
      <c r="N26" s="367"/>
      <c r="O26" s="367"/>
      <c r="P26" s="367"/>
      <c r="Q26" s="367"/>
      <c r="R26" s="369">
        <f>'入力方法 集計表'!$BG$4</f>
        <v>0</v>
      </c>
      <c r="S26" s="369"/>
      <c r="T26" s="369"/>
      <c r="U26" s="367">
        <f>'入力方法 集計表'!$V$30</f>
        <v>0</v>
      </c>
      <c r="V26" s="367"/>
      <c r="W26" s="367"/>
      <c r="X26" s="367"/>
      <c r="Y26" s="367"/>
      <c r="Z26" s="369">
        <f t="shared" si="0"/>
        <v>3</v>
      </c>
      <c r="AA26" s="369"/>
      <c r="AB26" s="367">
        <f t="shared" si="1"/>
        <v>500000</v>
      </c>
      <c r="AC26" s="367"/>
      <c r="AD26" s="367"/>
      <c r="AE26" s="367"/>
      <c r="AF26" s="367"/>
      <c r="AG26" s="367"/>
      <c r="AH26" s="368"/>
      <c r="AI26" s="100"/>
      <c r="AJ26" s="353">
        <f t="shared" si="2"/>
        <v>3</v>
      </c>
      <c r="AK26" s="354"/>
      <c r="AL26" s="343">
        <f t="shared" si="3"/>
        <v>500000</v>
      </c>
      <c r="AM26" s="343"/>
      <c r="AN26" s="343"/>
      <c r="AO26" s="99">
        <f t="shared" si="4"/>
        <v>0</v>
      </c>
      <c r="AP26" s="343">
        <f t="shared" si="5"/>
        <v>0</v>
      </c>
      <c r="AQ26" s="343"/>
      <c r="AR26" s="343"/>
      <c r="AS26" s="343"/>
      <c r="AT26" s="343"/>
      <c r="AU26" s="343"/>
      <c r="AV26" s="354">
        <f t="shared" si="6"/>
        <v>3</v>
      </c>
      <c r="AW26" s="354"/>
      <c r="AX26" s="343">
        <f t="shared" si="7"/>
        <v>500000</v>
      </c>
      <c r="AY26" s="343"/>
      <c r="AZ26" s="343"/>
      <c r="BA26" s="343"/>
      <c r="BB26" s="343"/>
      <c r="BC26" s="343"/>
      <c r="BD26" s="343"/>
      <c r="BE26" s="343"/>
      <c r="BF26" s="99"/>
      <c r="BG26" s="343"/>
      <c r="BH26" s="343"/>
      <c r="BI26" s="352"/>
    </row>
    <row r="27" spans="2:61" ht="14.25" customHeight="1" x14ac:dyDescent="0.15">
      <c r="B27" s="378" t="s">
        <v>29</v>
      </c>
      <c r="C27" s="378"/>
      <c r="D27" s="378"/>
      <c r="E27" s="379"/>
      <c r="F27" s="148">
        <f>'入力方法 集計表'!$BI$4</f>
        <v>3</v>
      </c>
      <c r="G27" s="367">
        <f>'入力方法 集計表'!$W$28</f>
        <v>500000</v>
      </c>
      <c r="H27" s="367"/>
      <c r="I27" s="367"/>
      <c r="J27" s="367"/>
      <c r="K27" s="149">
        <f>'入力方法 集計表'!$BJ$4</f>
        <v>0</v>
      </c>
      <c r="L27" s="367">
        <f>'入力方法 集計表'!W$29</f>
        <v>0</v>
      </c>
      <c r="M27" s="367"/>
      <c r="N27" s="367"/>
      <c r="O27" s="367"/>
      <c r="P27" s="367"/>
      <c r="Q27" s="367"/>
      <c r="R27" s="369">
        <f>'入力方法 集計表'!$BK$4</f>
        <v>0</v>
      </c>
      <c r="S27" s="369"/>
      <c r="T27" s="369"/>
      <c r="U27" s="367">
        <f>'入力方法 集計表'!$W$30</f>
        <v>0</v>
      </c>
      <c r="V27" s="367"/>
      <c r="W27" s="367"/>
      <c r="X27" s="367"/>
      <c r="Y27" s="367"/>
      <c r="Z27" s="369">
        <f t="shared" si="0"/>
        <v>3</v>
      </c>
      <c r="AA27" s="369"/>
      <c r="AB27" s="367">
        <f t="shared" si="1"/>
        <v>500000</v>
      </c>
      <c r="AC27" s="367"/>
      <c r="AD27" s="367"/>
      <c r="AE27" s="367"/>
      <c r="AF27" s="367"/>
      <c r="AG27" s="367"/>
      <c r="AH27" s="368"/>
      <c r="AI27" s="100"/>
      <c r="AJ27" s="353">
        <f t="shared" si="2"/>
        <v>3</v>
      </c>
      <c r="AK27" s="354"/>
      <c r="AL27" s="343">
        <f t="shared" si="3"/>
        <v>500000</v>
      </c>
      <c r="AM27" s="343"/>
      <c r="AN27" s="343"/>
      <c r="AO27" s="99">
        <f t="shared" si="4"/>
        <v>0</v>
      </c>
      <c r="AP27" s="343">
        <f t="shared" si="5"/>
        <v>0</v>
      </c>
      <c r="AQ27" s="343"/>
      <c r="AR27" s="343"/>
      <c r="AS27" s="343"/>
      <c r="AT27" s="343"/>
      <c r="AU27" s="343"/>
      <c r="AV27" s="354">
        <f t="shared" si="6"/>
        <v>3</v>
      </c>
      <c r="AW27" s="354"/>
      <c r="AX27" s="343">
        <f t="shared" si="7"/>
        <v>500000</v>
      </c>
      <c r="AY27" s="343"/>
      <c r="AZ27" s="343"/>
      <c r="BA27" s="343"/>
      <c r="BB27" s="343"/>
      <c r="BC27" s="343"/>
      <c r="BD27" s="343"/>
      <c r="BE27" s="343"/>
      <c r="BF27" s="99"/>
      <c r="BG27" s="343"/>
      <c r="BH27" s="343"/>
      <c r="BI27" s="352"/>
    </row>
    <row r="28" spans="2:61" ht="14.25" customHeight="1" x14ac:dyDescent="0.15">
      <c r="B28" s="378" t="s">
        <v>30</v>
      </c>
      <c r="C28" s="378"/>
      <c r="D28" s="378"/>
      <c r="E28" s="379"/>
      <c r="F28" s="148">
        <f>'入力方法 集計表'!$BM$4</f>
        <v>3</v>
      </c>
      <c r="G28" s="367">
        <f>'入力方法 集計表'!$X$28</f>
        <v>500000</v>
      </c>
      <c r="H28" s="367"/>
      <c r="I28" s="367"/>
      <c r="J28" s="367"/>
      <c r="K28" s="149">
        <f>'入力方法 集計表'!$BN$4</f>
        <v>0</v>
      </c>
      <c r="L28" s="367">
        <f>'入力方法 集計表'!X$29</f>
        <v>0</v>
      </c>
      <c r="M28" s="367"/>
      <c r="N28" s="367"/>
      <c r="O28" s="367"/>
      <c r="P28" s="367"/>
      <c r="Q28" s="367"/>
      <c r="R28" s="369">
        <f>'入力方法 集計表'!$BO$4</f>
        <v>0</v>
      </c>
      <c r="S28" s="369"/>
      <c r="T28" s="369"/>
      <c r="U28" s="367">
        <f>'入力方法 集計表'!$X$30</f>
        <v>0</v>
      </c>
      <c r="V28" s="367"/>
      <c r="W28" s="367"/>
      <c r="X28" s="367"/>
      <c r="Y28" s="367"/>
      <c r="Z28" s="369">
        <f t="shared" si="0"/>
        <v>3</v>
      </c>
      <c r="AA28" s="369"/>
      <c r="AB28" s="367">
        <f t="shared" si="1"/>
        <v>500000</v>
      </c>
      <c r="AC28" s="367"/>
      <c r="AD28" s="367"/>
      <c r="AE28" s="367"/>
      <c r="AF28" s="367"/>
      <c r="AG28" s="367"/>
      <c r="AH28" s="368"/>
      <c r="AI28" s="100"/>
      <c r="AJ28" s="353">
        <f t="shared" si="2"/>
        <v>3</v>
      </c>
      <c r="AK28" s="354"/>
      <c r="AL28" s="343">
        <f t="shared" si="3"/>
        <v>500000</v>
      </c>
      <c r="AM28" s="343"/>
      <c r="AN28" s="343"/>
      <c r="AO28" s="99">
        <f t="shared" si="4"/>
        <v>0</v>
      </c>
      <c r="AP28" s="343">
        <f t="shared" si="5"/>
        <v>0</v>
      </c>
      <c r="AQ28" s="343"/>
      <c r="AR28" s="343"/>
      <c r="AS28" s="343"/>
      <c r="AT28" s="343"/>
      <c r="AU28" s="343"/>
      <c r="AV28" s="354">
        <f t="shared" si="6"/>
        <v>3</v>
      </c>
      <c r="AW28" s="354"/>
      <c r="AX28" s="343">
        <f t="shared" si="7"/>
        <v>500000</v>
      </c>
      <c r="AY28" s="343"/>
      <c r="AZ28" s="343"/>
      <c r="BA28" s="343"/>
      <c r="BB28" s="343"/>
      <c r="BC28" s="343"/>
      <c r="BD28" s="343"/>
      <c r="BE28" s="343"/>
      <c r="BF28" s="99"/>
      <c r="BG28" s="343"/>
      <c r="BH28" s="343"/>
      <c r="BI28" s="352"/>
    </row>
    <row r="29" spans="2:61" ht="14.25" customHeight="1" x14ac:dyDescent="0.15">
      <c r="B29" s="378" t="s">
        <v>31</v>
      </c>
      <c r="C29" s="378"/>
      <c r="D29" s="378"/>
      <c r="E29" s="379"/>
      <c r="F29" s="148">
        <f>'入力方法 集計表'!$BQ$4</f>
        <v>3</v>
      </c>
      <c r="G29" s="367">
        <f>'入力方法 集計表'!$Y$28</f>
        <v>500000</v>
      </c>
      <c r="H29" s="367"/>
      <c r="I29" s="367"/>
      <c r="J29" s="367"/>
      <c r="K29" s="149">
        <f>'入力方法 集計表'!$BR$4</f>
        <v>0</v>
      </c>
      <c r="L29" s="367">
        <f>'入力方法 集計表'!Y$29</f>
        <v>0</v>
      </c>
      <c r="M29" s="367"/>
      <c r="N29" s="367"/>
      <c r="O29" s="367"/>
      <c r="P29" s="367"/>
      <c r="Q29" s="367"/>
      <c r="R29" s="369">
        <f>'入力方法 集計表'!$BS$4</f>
        <v>0</v>
      </c>
      <c r="S29" s="369"/>
      <c r="T29" s="369"/>
      <c r="U29" s="367">
        <f>'入力方法 集計表'!$Y$30</f>
        <v>0</v>
      </c>
      <c r="V29" s="367"/>
      <c r="W29" s="367"/>
      <c r="X29" s="367"/>
      <c r="Y29" s="367"/>
      <c r="Z29" s="369">
        <f t="shared" si="0"/>
        <v>3</v>
      </c>
      <c r="AA29" s="369"/>
      <c r="AB29" s="367">
        <f t="shared" si="1"/>
        <v>500000</v>
      </c>
      <c r="AC29" s="367"/>
      <c r="AD29" s="367"/>
      <c r="AE29" s="367"/>
      <c r="AF29" s="367"/>
      <c r="AG29" s="367"/>
      <c r="AH29" s="368"/>
      <c r="AI29" s="100"/>
      <c r="AJ29" s="353">
        <f t="shared" si="2"/>
        <v>3</v>
      </c>
      <c r="AK29" s="354"/>
      <c r="AL29" s="343">
        <f t="shared" si="3"/>
        <v>500000</v>
      </c>
      <c r="AM29" s="343"/>
      <c r="AN29" s="343"/>
      <c r="AO29" s="99">
        <f t="shared" si="4"/>
        <v>0</v>
      </c>
      <c r="AP29" s="343">
        <f t="shared" si="5"/>
        <v>0</v>
      </c>
      <c r="AQ29" s="343"/>
      <c r="AR29" s="343"/>
      <c r="AS29" s="343"/>
      <c r="AT29" s="343"/>
      <c r="AU29" s="343"/>
      <c r="AV29" s="354">
        <f t="shared" si="6"/>
        <v>3</v>
      </c>
      <c r="AW29" s="354"/>
      <c r="AX29" s="343">
        <f t="shared" si="7"/>
        <v>500000</v>
      </c>
      <c r="AY29" s="343"/>
      <c r="AZ29" s="343"/>
      <c r="BA29" s="343"/>
      <c r="BB29" s="343"/>
      <c r="BC29" s="343"/>
      <c r="BD29" s="343"/>
      <c r="BE29" s="343"/>
      <c r="BF29" s="99"/>
      <c r="BG29" s="343"/>
      <c r="BH29" s="343"/>
      <c r="BI29" s="352"/>
    </row>
    <row r="30" spans="2:61" ht="14.25" customHeight="1" x14ac:dyDescent="0.15">
      <c r="B30" s="378" t="s">
        <v>32</v>
      </c>
      <c r="C30" s="378"/>
      <c r="D30" s="378"/>
      <c r="E30" s="379"/>
      <c r="F30" s="148">
        <f>'入力方法 集計表'!$BU$4</f>
        <v>3</v>
      </c>
      <c r="G30" s="367">
        <f>'入力方法 集計表'!$Z$28</f>
        <v>400000</v>
      </c>
      <c r="H30" s="367"/>
      <c r="I30" s="367"/>
      <c r="J30" s="367"/>
      <c r="K30" s="149">
        <f>'入力方法 集計表'!$BV$4</f>
        <v>0</v>
      </c>
      <c r="L30" s="367">
        <f>'入力方法 集計表'!Z$29</f>
        <v>0</v>
      </c>
      <c r="M30" s="367"/>
      <c r="N30" s="367"/>
      <c r="O30" s="367"/>
      <c r="P30" s="367"/>
      <c r="Q30" s="367"/>
      <c r="R30" s="369">
        <f>'入力方法 集計表'!$BW$4</f>
        <v>0</v>
      </c>
      <c r="S30" s="369"/>
      <c r="T30" s="369"/>
      <c r="U30" s="367">
        <f>'入力方法 集計表'!$Z$30</f>
        <v>0</v>
      </c>
      <c r="V30" s="367"/>
      <c r="W30" s="367"/>
      <c r="X30" s="367"/>
      <c r="Y30" s="367"/>
      <c r="Z30" s="369">
        <f t="shared" si="0"/>
        <v>3</v>
      </c>
      <c r="AA30" s="369"/>
      <c r="AB30" s="367">
        <f t="shared" si="1"/>
        <v>400000</v>
      </c>
      <c r="AC30" s="367"/>
      <c r="AD30" s="367"/>
      <c r="AE30" s="367"/>
      <c r="AF30" s="367"/>
      <c r="AG30" s="367"/>
      <c r="AH30" s="368"/>
      <c r="AI30" s="100"/>
      <c r="AJ30" s="353">
        <f t="shared" si="2"/>
        <v>3</v>
      </c>
      <c r="AK30" s="354"/>
      <c r="AL30" s="343">
        <f t="shared" si="3"/>
        <v>400000</v>
      </c>
      <c r="AM30" s="343"/>
      <c r="AN30" s="343"/>
      <c r="AO30" s="99">
        <f t="shared" si="4"/>
        <v>0</v>
      </c>
      <c r="AP30" s="343">
        <f t="shared" si="5"/>
        <v>0</v>
      </c>
      <c r="AQ30" s="343"/>
      <c r="AR30" s="343"/>
      <c r="AS30" s="343"/>
      <c r="AT30" s="343"/>
      <c r="AU30" s="343"/>
      <c r="AV30" s="354">
        <f t="shared" si="6"/>
        <v>3</v>
      </c>
      <c r="AW30" s="354"/>
      <c r="AX30" s="343">
        <f t="shared" si="7"/>
        <v>400000</v>
      </c>
      <c r="AY30" s="343"/>
      <c r="AZ30" s="343"/>
      <c r="BA30" s="343"/>
      <c r="BB30" s="343"/>
      <c r="BC30" s="343"/>
      <c r="BD30" s="343"/>
      <c r="BE30" s="343"/>
      <c r="BF30" s="99"/>
      <c r="BG30" s="343"/>
      <c r="BH30" s="343"/>
      <c r="BI30" s="352"/>
    </row>
    <row r="31" spans="2:61" ht="14.25" customHeight="1" x14ac:dyDescent="0.15">
      <c r="B31" s="378" t="s">
        <v>33</v>
      </c>
      <c r="C31" s="378"/>
      <c r="D31" s="378"/>
      <c r="E31" s="379"/>
      <c r="F31" s="148">
        <f>'入力方法 集計表'!$BY$4</f>
        <v>2</v>
      </c>
      <c r="G31" s="367">
        <f>'入力方法 集計表'!$AA$28</f>
        <v>350000</v>
      </c>
      <c r="H31" s="367"/>
      <c r="I31" s="367"/>
      <c r="J31" s="367"/>
      <c r="K31" s="149">
        <f>'入力方法 集計表'!$BZ$4</f>
        <v>0</v>
      </c>
      <c r="L31" s="367">
        <f>'入力方法 集計表'!$AA$29</f>
        <v>0</v>
      </c>
      <c r="M31" s="367"/>
      <c r="N31" s="367"/>
      <c r="O31" s="367"/>
      <c r="P31" s="367"/>
      <c r="Q31" s="367"/>
      <c r="R31" s="369">
        <f>'入力方法 集計表'!$CA$4</f>
        <v>0</v>
      </c>
      <c r="S31" s="369"/>
      <c r="T31" s="369"/>
      <c r="U31" s="367">
        <f>'入力方法 集計表'!$AA$30</f>
        <v>0</v>
      </c>
      <c r="V31" s="367"/>
      <c r="W31" s="367"/>
      <c r="X31" s="367"/>
      <c r="Y31" s="367"/>
      <c r="Z31" s="369">
        <f t="shared" si="0"/>
        <v>2</v>
      </c>
      <c r="AA31" s="369"/>
      <c r="AB31" s="367">
        <f t="shared" si="1"/>
        <v>350000</v>
      </c>
      <c r="AC31" s="367"/>
      <c r="AD31" s="367"/>
      <c r="AE31" s="367"/>
      <c r="AF31" s="367"/>
      <c r="AG31" s="367"/>
      <c r="AH31" s="368"/>
      <c r="AI31" s="100"/>
      <c r="AJ31" s="353">
        <f t="shared" si="2"/>
        <v>2</v>
      </c>
      <c r="AK31" s="354"/>
      <c r="AL31" s="343">
        <f t="shared" si="3"/>
        <v>350000</v>
      </c>
      <c r="AM31" s="343"/>
      <c r="AN31" s="343"/>
      <c r="AO31" s="99">
        <f t="shared" si="4"/>
        <v>0</v>
      </c>
      <c r="AP31" s="343">
        <f t="shared" si="5"/>
        <v>0</v>
      </c>
      <c r="AQ31" s="343"/>
      <c r="AR31" s="343"/>
      <c r="AS31" s="343"/>
      <c r="AT31" s="343"/>
      <c r="AU31" s="343"/>
      <c r="AV31" s="354">
        <f t="shared" si="6"/>
        <v>2</v>
      </c>
      <c r="AW31" s="354"/>
      <c r="AX31" s="343">
        <f t="shared" si="7"/>
        <v>350000</v>
      </c>
      <c r="AY31" s="343"/>
      <c r="AZ31" s="343"/>
      <c r="BA31" s="343"/>
      <c r="BB31" s="343"/>
      <c r="BC31" s="343"/>
      <c r="BD31" s="343"/>
      <c r="BE31" s="343"/>
      <c r="BF31" s="99"/>
      <c r="BG31" s="343"/>
      <c r="BH31" s="343"/>
      <c r="BI31" s="352"/>
    </row>
    <row r="32" spans="2:61" ht="14.25" customHeight="1" x14ac:dyDescent="0.15">
      <c r="B32" s="378" t="s">
        <v>34</v>
      </c>
      <c r="C32" s="378"/>
      <c r="D32" s="426"/>
      <c r="E32" s="379"/>
      <c r="F32" s="148">
        <f>'入力方法 集計表'!$BY$4</f>
        <v>2</v>
      </c>
      <c r="G32" s="367">
        <f>'入力方法 集計表'!$AB$28</f>
        <v>350000</v>
      </c>
      <c r="H32" s="367"/>
      <c r="I32" s="367"/>
      <c r="J32" s="367"/>
      <c r="K32" s="149">
        <f>'入力方法 集計表'!$CD$4</f>
        <v>0</v>
      </c>
      <c r="L32" s="367">
        <f>'入力方法 集計表'!$AB$29</f>
        <v>0</v>
      </c>
      <c r="M32" s="367"/>
      <c r="N32" s="367"/>
      <c r="O32" s="367"/>
      <c r="P32" s="367"/>
      <c r="Q32" s="367"/>
      <c r="R32" s="369">
        <f>'入力方法 集計表'!$CE$4</f>
        <v>0</v>
      </c>
      <c r="S32" s="369"/>
      <c r="T32" s="369"/>
      <c r="U32" s="367">
        <f>'入力方法 集計表'!$AB$30</f>
        <v>0</v>
      </c>
      <c r="V32" s="367"/>
      <c r="W32" s="367"/>
      <c r="X32" s="367"/>
      <c r="Y32" s="367"/>
      <c r="Z32" s="369">
        <f t="shared" si="0"/>
        <v>2</v>
      </c>
      <c r="AA32" s="369"/>
      <c r="AB32" s="367">
        <f t="shared" si="1"/>
        <v>350000</v>
      </c>
      <c r="AC32" s="367"/>
      <c r="AD32" s="367"/>
      <c r="AE32" s="367"/>
      <c r="AF32" s="367"/>
      <c r="AG32" s="367"/>
      <c r="AH32" s="368"/>
      <c r="AI32" s="100"/>
      <c r="AJ32" s="353">
        <f t="shared" si="2"/>
        <v>2</v>
      </c>
      <c r="AK32" s="354"/>
      <c r="AL32" s="343">
        <f t="shared" si="3"/>
        <v>350000</v>
      </c>
      <c r="AM32" s="343"/>
      <c r="AN32" s="343"/>
      <c r="AO32" s="99">
        <f t="shared" si="4"/>
        <v>0</v>
      </c>
      <c r="AP32" s="343">
        <f t="shared" si="5"/>
        <v>0</v>
      </c>
      <c r="AQ32" s="343"/>
      <c r="AR32" s="343"/>
      <c r="AS32" s="343"/>
      <c r="AT32" s="343"/>
      <c r="AU32" s="343"/>
      <c r="AV32" s="354">
        <f t="shared" si="6"/>
        <v>2</v>
      </c>
      <c r="AW32" s="354"/>
      <c r="AX32" s="343">
        <f t="shared" si="7"/>
        <v>350000</v>
      </c>
      <c r="AY32" s="343"/>
      <c r="AZ32" s="343"/>
      <c r="BA32" s="343"/>
      <c r="BB32" s="343"/>
      <c r="BC32" s="343"/>
      <c r="BD32" s="343"/>
      <c r="BE32" s="343"/>
      <c r="BF32" s="99"/>
      <c r="BG32" s="343"/>
      <c r="BH32" s="343"/>
      <c r="BI32" s="352"/>
    </row>
    <row r="33" spans="2:61" ht="14.25" customHeight="1" x14ac:dyDescent="0.15">
      <c r="B33" s="423" t="s">
        <v>85</v>
      </c>
      <c r="C33" s="424"/>
      <c r="D33" s="101">
        <v>8</v>
      </c>
      <c r="E33" s="102" t="s">
        <v>86</v>
      </c>
      <c r="F33" s="148">
        <f>'入力方法 集計表'!$CG$4</f>
        <v>3</v>
      </c>
      <c r="G33" s="367">
        <f>'入力方法 集計表'!$AC$28</f>
        <v>500000</v>
      </c>
      <c r="H33" s="367"/>
      <c r="I33" s="367"/>
      <c r="J33" s="367"/>
      <c r="K33" s="149">
        <f>'入力方法 集計表'!$CH$4</f>
        <v>0</v>
      </c>
      <c r="L33" s="367">
        <f>'入力方法 集計表'!$AC$29</f>
        <v>0</v>
      </c>
      <c r="M33" s="367"/>
      <c r="N33" s="367"/>
      <c r="O33" s="367"/>
      <c r="P33" s="367"/>
      <c r="Q33" s="367"/>
      <c r="R33" s="369">
        <f>'入力方法 集計表'!$CI$4</f>
        <v>0</v>
      </c>
      <c r="S33" s="369"/>
      <c r="T33" s="369"/>
      <c r="U33" s="367">
        <f>'入力方法 集計表'!$AC$30</f>
        <v>0</v>
      </c>
      <c r="V33" s="367"/>
      <c r="W33" s="367"/>
      <c r="X33" s="367"/>
      <c r="Y33" s="367"/>
      <c r="Z33" s="369">
        <f t="shared" si="0"/>
        <v>3</v>
      </c>
      <c r="AA33" s="369"/>
      <c r="AB33" s="367">
        <f t="shared" si="1"/>
        <v>500000</v>
      </c>
      <c r="AC33" s="367"/>
      <c r="AD33" s="367"/>
      <c r="AE33" s="367"/>
      <c r="AF33" s="367"/>
      <c r="AG33" s="367"/>
      <c r="AH33" s="368"/>
      <c r="AI33" s="100"/>
      <c r="AJ33" s="353">
        <f t="shared" si="2"/>
        <v>3</v>
      </c>
      <c r="AK33" s="354"/>
      <c r="AL33" s="343">
        <f t="shared" si="3"/>
        <v>500000</v>
      </c>
      <c r="AM33" s="343"/>
      <c r="AN33" s="343"/>
      <c r="AO33" s="99">
        <f t="shared" si="4"/>
        <v>0</v>
      </c>
      <c r="AP33" s="343">
        <f t="shared" si="5"/>
        <v>0</v>
      </c>
      <c r="AQ33" s="343"/>
      <c r="AR33" s="343"/>
      <c r="AS33" s="343"/>
      <c r="AT33" s="343"/>
      <c r="AU33" s="343"/>
      <c r="AV33" s="354">
        <f t="shared" si="6"/>
        <v>3</v>
      </c>
      <c r="AW33" s="354"/>
      <c r="AX33" s="343">
        <f t="shared" si="7"/>
        <v>500000</v>
      </c>
      <c r="AY33" s="343"/>
      <c r="AZ33" s="343"/>
      <c r="BA33" s="343"/>
      <c r="BB33" s="343"/>
      <c r="BC33" s="343"/>
      <c r="BD33" s="343"/>
      <c r="BE33" s="343"/>
      <c r="BF33" s="99"/>
      <c r="BG33" s="343"/>
      <c r="BH33" s="343"/>
      <c r="BI33" s="352"/>
    </row>
    <row r="34" spans="2:61" ht="14.25" customHeight="1" x14ac:dyDescent="0.15">
      <c r="B34" s="423" t="s">
        <v>85</v>
      </c>
      <c r="C34" s="424"/>
      <c r="D34" s="103">
        <v>12</v>
      </c>
      <c r="E34" s="102" t="s">
        <v>86</v>
      </c>
      <c r="F34" s="148">
        <f>'入力方法 集計表'!$CK$4</f>
        <v>3</v>
      </c>
      <c r="G34" s="367">
        <f>'入力方法 集計表'!$AD$28</f>
        <v>850000</v>
      </c>
      <c r="H34" s="367"/>
      <c r="I34" s="367"/>
      <c r="J34" s="367"/>
      <c r="K34" s="149">
        <f>'入力方法 集計表'!$CL$4</f>
        <v>0</v>
      </c>
      <c r="L34" s="367">
        <f>'入力方法 集計表'!$AD$29</f>
        <v>0</v>
      </c>
      <c r="M34" s="367"/>
      <c r="N34" s="367"/>
      <c r="O34" s="367"/>
      <c r="P34" s="367"/>
      <c r="Q34" s="367"/>
      <c r="R34" s="369">
        <f>'入力方法 集計表'!$CM$4</f>
        <v>0</v>
      </c>
      <c r="S34" s="369"/>
      <c r="T34" s="369"/>
      <c r="U34" s="367">
        <f>'入力方法 集計表'!AD$30</f>
        <v>0</v>
      </c>
      <c r="V34" s="367"/>
      <c r="W34" s="367"/>
      <c r="X34" s="367"/>
      <c r="Y34" s="367"/>
      <c r="Z34" s="369">
        <f t="shared" si="0"/>
        <v>3</v>
      </c>
      <c r="AA34" s="369"/>
      <c r="AB34" s="367">
        <f t="shared" si="1"/>
        <v>850000</v>
      </c>
      <c r="AC34" s="367"/>
      <c r="AD34" s="367"/>
      <c r="AE34" s="367"/>
      <c r="AF34" s="367"/>
      <c r="AG34" s="367"/>
      <c r="AH34" s="368"/>
      <c r="AI34" s="100"/>
      <c r="AJ34" s="353">
        <f t="shared" si="2"/>
        <v>3</v>
      </c>
      <c r="AK34" s="354"/>
      <c r="AL34" s="343">
        <f t="shared" si="3"/>
        <v>850000</v>
      </c>
      <c r="AM34" s="343"/>
      <c r="AN34" s="343"/>
      <c r="AO34" s="99">
        <f t="shared" si="4"/>
        <v>0</v>
      </c>
      <c r="AP34" s="343">
        <f t="shared" si="5"/>
        <v>0</v>
      </c>
      <c r="AQ34" s="343"/>
      <c r="AR34" s="343"/>
      <c r="AS34" s="343"/>
      <c r="AT34" s="343"/>
      <c r="AU34" s="343"/>
      <c r="AV34" s="354">
        <f t="shared" si="6"/>
        <v>3</v>
      </c>
      <c r="AW34" s="354"/>
      <c r="AX34" s="343">
        <f t="shared" si="7"/>
        <v>850000</v>
      </c>
      <c r="AY34" s="343"/>
      <c r="AZ34" s="343"/>
      <c r="BA34" s="343"/>
      <c r="BB34" s="343"/>
      <c r="BC34" s="343"/>
      <c r="BD34" s="343"/>
      <c r="BE34" s="343"/>
      <c r="BF34" s="99"/>
      <c r="BG34" s="343"/>
      <c r="BH34" s="343"/>
      <c r="BI34" s="352"/>
    </row>
    <row r="35" spans="2:61" ht="14.25" customHeight="1" x14ac:dyDescent="0.15">
      <c r="B35" s="423" t="s">
        <v>85</v>
      </c>
      <c r="C35" s="424"/>
      <c r="D35" s="104"/>
      <c r="E35" s="102" t="s">
        <v>86</v>
      </c>
      <c r="F35" s="148"/>
      <c r="G35" s="367"/>
      <c r="H35" s="367"/>
      <c r="I35" s="367"/>
      <c r="J35" s="367"/>
      <c r="K35" s="149"/>
      <c r="L35" s="367"/>
      <c r="M35" s="367"/>
      <c r="N35" s="367"/>
      <c r="O35" s="367"/>
      <c r="P35" s="367"/>
      <c r="Q35" s="367"/>
      <c r="R35" s="369"/>
      <c r="S35" s="369"/>
      <c r="T35" s="369"/>
      <c r="U35" s="367"/>
      <c r="V35" s="367"/>
      <c r="W35" s="367"/>
      <c r="X35" s="367"/>
      <c r="Y35" s="367"/>
      <c r="Z35" s="369"/>
      <c r="AA35" s="369"/>
      <c r="AB35" s="367"/>
      <c r="AC35" s="367"/>
      <c r="AD35" s="367"/>
      <c r="AE35" s="367"/>
      <c r="AF35" s="367"/>
      <c r="AG35" s="367"/>
      <c r="AH35" s="368"/>
      <c r="AI35" s="100"/>
      <c r="AJ35" s="353"/>
      <c r="AK35" s="354"/>
      <c r="AL35" s="343"/>
      <c r="AM35" s="343"/>
      <c r="AN35" s="343"/>
      <c r="AO35" s="99"/>
      <c r="AP35" s="343"/>
      <c r="AQ35" s="343"/>
      <c r="AR35" s="343"/>
      <c r="AS35" s="343"/>
      <c r="AT35" s="343"/>
      <c r="AU35" s="343"/>
      <c r="AV35" s="354"/>
      <c r="AW35" s="354"/>
      <c r="AX35" s="343"/>
      <c r="AY35" s="343"/>
      <c r="AZ35" s="343"/>
      <c r="BA35" s="343"/>
      <c r="BB35" s="343"/>
      <c r="BC35" s="343"/>
      <c r="BD35" s="343"/>
      <c r="BE35" s="343"/>
      <c r="BF35" s="99"/>
      <c r="BG35" s="343"/>
      <c r="BH35" s="343"/>
      <c r="BI35" s="352"/>
    </row>
    <row r="36" spans="2:61" ht="20.25" customHeight="1" x14ac:dyDescent="0.15">
      <c r="B36" s="245" t="s">
        <v>87</v>
      </c>
      <c r="C36" s="245"/>
      <c r="D36" s="425"/>
      <c r="E36" s="246"/>
      <c r="F36" s="433"/>
      <c r="G36" s="427">
        <f>SUM(G21:J35)</f>
        <v>6950000</v>
      </c>
      <c r="H36" s="428"/>
      <c r="I36" s="428"/>
      <c r="J36" s="429"/>
      <c r="K36" s="350"/>
      <c r="L36" s="427">
        <f>SUM(L21:Q35)</f>
        <v>0</v>
      </c>
      <c r="M36" s="428"/>
      <c r="N36" s="428"/>
      <c r="O36" s="428"/>
      <c r="P36" s="428"/>
      <c r="Q36" s="429"/>
      <c r="R36" s="350"/>
      <c r="S36" s="350"/>
      <c r="T36" s="350"/>
      <c r="U36" s="435">
        <f>SUM(U21:Y35)</f>
        <v>0</v>
      </c>
      <c r="V36" s="435"/>
      <c r="W36" s="435"/>
      <c r="X36" s="435"/>
      <c r="Y36" s="435"/>
      <c r="Z36" s="437" t="s">
        <v>88</v>
      </c>
      <c r="AA36" s="438"/>
      <c r="AB36" s="441">
        <f>SUM(AB21:AH35)</f>
        <v>6950000</v>
      </c>
      <c r="AC36" s="442"/>
      <c r="AD36" s="442"/>
      <c r="AE36" s="442"/>
      <c r="AF36" s="442"/>
      <c r="AG36" s="442"/>
      <c r="AH36" s="443"/>
      <c r="AJ36" s="346"/>
      <c r="AK36" s="347"/>
      <c r="AL36" s="347">
        <f>SUM(AL21:AN35)</f>
        <v>6950000</v>
      </c>
      <c r="AM36" s="347"/>
      <c r="AN36" s="347"/>
      <c r="AO36" s="350"/>
      <c r="AP36" s="347">
        <f>SUM(AP21:AU35)</f>
        <v>0</v>
      </c>
      <c r="AQ36" s="347"/>
      <c r="AR36" s="347"/>
      <c r="AS36" s="347"/>
      <c r="AT36" s="347"/>
      <c r="AU36" s="347"/>
      <c r="AV36" s="293" t="s">
        <v>89</v>
      </c>
      <c r="AW36" s="294"/>
      <c r="AX36" s="267">
        <f>SUM(AX21:BE35)</f>
        <v>6950000</v>
      </c>
      <c r="AY36" s="278"/>
      <c r="AZ36" s="278"/>
      <c r="BA36" s="278"/>
      <c r="BB36" s="278"/>
      <c r="BC36" s="278"/>
      <c r="BD36" s="278"/>
      <c r="BE36" s="268"/>
      <c r="BF36" s="105"/>
      <c r="BG36" s="267"/>
      <c r="BH36" s="278"/>
      <c r="BI36" s="316"/>
    </row>
    <row r="37" spans="2:61" ht="20.25" customHeight="1" x14ac:dyDescent="0.15">
      <c r="B37" s="245"/>
      <c r="C37" s="245"/>
      <c r="D37" s="245"/>
      <c r="E37" s="246"/>
      <c r="F37" s="434"/>
      <c r="G37" s="430"/>
      <c r="H37" s="431"/>
      <c r="I37" s="431"/>
      <c r="J37" s="432"/>
      <c r="K37" s="351"/>
      <c r="L37" s="430"/>
      <c r="M37" s="431"/>
      <c r="N37" s="431"/>
      <c r="O37" s="431"/>
      <c r="P37" s="431"/>
      <c r="Q37" s="432"/>
      <c r="R37" s="351"/>
      <c r="S37" s="351"/>
      <c r="T37" s="351"/>
      <c r="U37" s="436"/>
      <c r="V37" s="436"/>
      <c r="W37" s="436"/>
      <c r="X37" s="436"/>
      <c r="Y37" s="436"/>
      <c r="Z37" s="439">
        <f>ROUNDDOWN(AVERAGE(Z21:AA32),0)</f>
        <v>2</v>
      </c>
      <c r="AA37" s="440"/>
      <c r="AB37" s="444">
        <f>ROUNDDOWN(AB36/1000,0)</f>
        <v>6950</v>
      </c>
      <c r="AC37" s="445"/>
      <c r="AD37" s="445"/>
      <c r="AE37" s="445"/>
      <c r="AF37" s="445"/>
      <c r="AG37" s="445"/>
      <c r="AH37" s="446"/>
      <c r="AJ37" s="348"/>
      <c r="AK37" s="349"/>
      <c r="AL37" s="349"/>
      <c r="AM37" s="349"/>
      <c r="AN37" s="349"/>
      <c r="AO37" s="351"/>
      <c r="AP37" s="349"/>
      <c r="AQ37" s="349"/>
      <c r="AR37" s="349"/>
      <c r="AS37" s="349"/>
      <c r="AT37" s="349"/>
      <c r="AU37" s="349"/>
      <c r="AV37" s="344">
        <f>ROUNDDOWN(AVERAGE(AV21:AW32),0)</f>
        <v>2</v>
      </c>
      <c r="AW37" s="345"/>
      <c r="AX37" s="313">
        <f>ROUNDDOWN(AX36/1000,0)</f>
        <v>6950</v>
      </c>
      <c r="AY37" s="314"/>
      <c r="AZ37" s="314"/>
      <c r="BA37" s="314"/>
      <c r="BB37" s="314"/>
      <c r="BC37" s="314"/>
      <c r="BD37" s="314"/>
      <c r="BE37" s="315"/>
      <c r="BF37" s="136"/>
      <c r="BG37" s="313"/>
      <c r="BH37" s="314"/>
      <c r="BI37" s="317"/>
    </row>
    <row r="38" spans="2:61" ht="6" customHeight="1" x14ac:dyDescent="0.15"/>
    <row r="39" spans="2:61" ht="19.5" customHeight="1" x14ac:dyDescent="0.15">
      <c r="B39" s="245">
        <v>8</v>
      </c>
      <c r="C39" s="245"/>
      <c r="D39" s="245"/>
      <c r="E39" s="245"/>
      <c r="F39" s="418"/>
      <c r="G39" s="418"/>
      <c r="H39" s="418"/>
      <c r="I39" s="418"/>
      <c r="J39" s="418"/>
      <c r="K39" s="245" t="s">
        <v>90</v>
      </c>
      <c r="L39" s="245"/>
      <c r="M39" s="245"/>
      <c r="N39" s="245"/>
      <c r="O39" s="245"/>
      <c r="P39" s="245"/>
      <c r="Q39" s="245"/>
      <c r="R39" s="307" t="s">
        <v>91</v>
      </c>
      <c r="S39" s="419"/>
      <c r="T39" s="419"/>
      <c r="U39" s="419"/>
      <c r="V39" s="419"/>
      <c r="W39" s="419"/>
      <c r="X39" s="419"/>
      <c r="Y39" s="420"/>
      <c r="Z39" s="421"/>
      <c r="AA39" s="422"/>
      <c r="AB39" s="308"/>
      <c r="AC39" s="309"/>
      <c r="AD39" s="309"/>
      <c r="AE39" s="309"/>
      <c r="AF39" s="309"/>
      <c r="AG39" s="309"/>
      <c r="AH39" s="310"/>
      <c r="AI39" s="318"/>
      <c r="AJ39" s="245"/>
      <c r="AK39" s="245"/>
      <c r="AL39" s="245"/>
      <c r="AM39" s="245"/>
      <c r="AN39" s="245"/>
      <c r="AO39" s="245"/>
      <c r="AP39" s="245"/>
      <c r="AQ39" s="245"/>
      <c r="AR39" s="245"/>
      <c r="AS39" s="245"/>
      <c r="AT39" s="245"/>
      <c r="AU39" s="246"/>
      <c r="AV39" s="297"/>
      <c r="AW39" s="319"/>
      <c r="AX39" s="308"/>
      <c r="AY39" s="309"/>
      <c r="AZ39" s="309"/>
      <c r="BA39" s="309"/>
      <c r="BB39" s="309"/>
      <c r="BC39" s="309"/>
      <c r="BD39" s="309"/>
      <c r="BE39" s="310"/>
      <c r="BF39" s="106"/>
      <c r="BG39" s="308"/>
      <c r="BH39" s="309"/>
      <c r="BI39" s="310"/>
    </row>
    <row r="40" spans="2:61" ht="19.5" customHeight="1" x14ac:dyDescent="0.15">
      <c r="B40" s="245"/>
      <c r="C40" s="245"/>
      <c r="D40" s="245"/>
      <c r="E40" s="245"/>
      <c r="F40" s="418"/>
      <c r="G40" s="418"/>
      <c r="H40" s="418"/>
      <c r="I40" s="418"/>
      <c r="J40" s="418"/>
      <c r="K40" s="246" t="s">
        <v>92</v>
      </c>
      <c r="L40" s="251"/>
      <c r="M40" s="251"/>
      <c r="N40" s="251"/>
      <c r="O40" s="251"/>
      <c r="P40" s="251"/>
      <c r="Q40" s="318"/>
      <c r="R40" s="245" t="s">
        <v>93</v>
      </c>
      <c r="S40" s="245"/>
      <c r="T40" s="245"/>
      <c r="U40" s="245"/>
      <c r="V40" s="245"/>
      <c r="W40" s="245"/>
      <c r="X40" s="245"/>
      <c r="Y40" s="245"/>
      <c r="Z40" s="320"/>
      <c r="AA40" s="321"/>
      <c r="AB40" s="308"/>
      <c r="AC40" s="309"/>
      <c r="AD40" s="309"/>
      <c r="AE40" s="309"/>
      <c r="AF40" s="309"/>
      <c r="AG40" s="309"/>
      <c r="AH40" s="310"/>
      <c r="AI40" s="318"/>
      <c r="AJ40" s="245"/>
      <c r="AK40" s="245"/>
      <c r="AL40" s="245"/>
      <c r="AM40" s="245"/>
      <c r="AN40" s="245"/>
      <c r="AO40" s="245"/>
      <c r="AP40" s="245"/>
      <c r="AQ40" s="245"/>
      <c r="AR40" s="245"/>
      <c r="AS40" s="245"/>
      <c r="AT40" s="245"/>
      <c r="AU40" s="245"/>
      <c r="AV40" s="320"/>
      <c r="AW40" s="321"/>
      <c r="AX40" s="311"/>
      <c r="AY40" s="309"/>
      <c r="AZ40" s="309"/>
      <c r="BA40" s="309"/>
      <c r="BB40" s="309"/>
      <c r="BC40" s="309"/>
      <c r="BD40" s="309"/>
      <c r="BE40" s="312"/>
      <c r="BF40" s="107"/>
      <c r="BG40" s="308"/>
      <c r="BH40" s="309"/>
      <c r="BI40" s="310"/>
    </row>
    <row r="41" spans="2:61" ht="4.5" customHeight="1" x14ac:dyDescent="0.15"/>
    <row r="42" spans="2:61" ht="11.25" customHeight="1" x14ac:dyDescent="0.15">
      <c r="B42" s="245" t="s">
        <v>94</v>
      </c>
      <c r="C42" s="245" t="s">
        <v>95</v>
      </c>
      <c r="D42" s="245"/>
      <c r="E42" s="245"/>
      <c r="F42" s="245"/>
      <c r="G42" s="245"/>
      <c r="H42" s="245"/>
      <c r="I42" s="307" t="s">
        <v>96</v>
      </c>
      <c r="J42" s="300"/>
      <c r="K42" s="300" t="s">
        <v>97</v>
      </c>
      <c r="L42" s="300"/>
      <c r="M42" s="300"/>
      <c r="N42" s="340" t="s">
        <v>98</v>
      </c>
      <c r="O42" s="341"/>
      <c r="Q42" s="245" t="s">
        <v>99</v>
      </c>
      <c r="R42" s="245"/>
      <c r="S42" s="245" t="s">
        <v>100</v>
      </c>
      <c r="T42" s="245"/>
      <c r="U42" s="245"/>
      <c r="V42" s="245"/>
      <c r="W42" s="245"/>
      <c r="X42" s="245"/>
      <c r="Y42" s="245"/>
      <c r="Z42" s="245"/>
      <c r="AA42" s="307" t="s">
        <v>101</v>
      </c>
      <c r="AB42" s="300"/>
      <c r="AC42" s="300"/>
      <c r="AD42" s="300"/>
      <c r="AE42" s="300"/>
      <c r="AF42" s="300" t="s">
        <v>102</v>
      </c>
      <c r="AG42" s="300"/>
      <c r="AH42" s="340" t="s">
        <v>103</v>
      </c>
      <c r="AI42" s="341"/>
      <c r="AJ42" s="341"/>
      <c r="AK42" s="341"/>
      <c r="AM42" s="245" t="s">
        <v>99</v>
      </c>
      <c r="AN42" s="245" t="s">
        <v>100</v>
      </c>
      <c r="AO42" s="245"/>
      <c r="AP42" s="245"/>
      <c r="AQ42" s="245"/>
      <c r="AR42" s="245"/>
      <c r="AS42" s="307" t="s">
        <v>101</v>
      </c>
      <c r="AT42" s="300"/>
      <c r="AU42" s="300"/>
      <c r="AV42" s="300" t="s">
        <v>102</v>
      </c>
      <c r="AW42" s="300"/>
      <c r="AX42" s="300"/>
      <c r="AY42" s="340" t="s">
        <v>103</v>
      </c>
      <c r="AZ42" s="341"/>
      <c r="BA42" s="341"/>
      <c r="BD42" s="334" t="s">
        <v>104</v>
      </c>
      <c r="BE42" s="335"/>
      <c r="BF42" s="335"/>
      <c r="BG42" s="336"/>
    </row>
    <row r="43" spans="2:61" ht="11.25" customHeight="1" x14ac:dyDescent="0.15">
      <c r="B43" s="245"/>
      <c r="C43" s="245"/>
      <c r="D43" s="245"/>
      <c r="E43" s="245"/>
      <c r="F43" s="245"/>
      <c r="G43" s="245"/>
      <c r="H43" s="245"/>
      <c r="I43" s="300"/>
      <c r="J43" s="300"/>
      <c r="K43" s="108" t="s">
        <v>105</v>
      </c>
      <c r="L43" s="300" t="s">
        <v>106</v>
      </c>
      <c r="M43" s="300"/>
      <c r="N43" s="342"/>
      <c r="O43" s="341"/>
      <c r="Q43" s="245"/>
      <c r="R43" s="245"/>
      <c r="S43" s="245"/>
      <c r="T43" s="245"/>
      <c r="U43" s="245"/>
      <c r="V43" s="245"/>
      <c r="W43" s="245"/>
      <c r="X43" s="245"/>
      <c r="Y43" s="245"/>
      <c r="Z43" s="245"/>
      <c r="AA43" s="300"/>
      <c r="AB43" s="300"/>
      <c r="AC43" s="300"/>
      <c r="AD43" s="300"/>
      <c r="AE43" s="300"/>
      <c r="AF43" s="108" t="s">
        <v>105</v>
      </c>
      <c r="AG43" s="108" t="s">
        <v>106</v>
      </c>
      <c r="AH43" s="342"/>
      <c r="AI43" s="342"/>
      <c r="AJ43" s="342"/>
      <c r="AK43" s="341"/>
      <c r="AM43" s="245"/>
      <c r="AN43" s="245"/>
      <c r="AO43" s="245"/>
      <c r="AP43" s="245"/>
      <c r="AQ43" s="245"/>
      <c r="AR43" s="245"/>
      <c r="AS43" s="300"/>
      <c r="AT43" s="300"/>
      <c r="AU43" s="300"/>
      <c r="AV43" s="108" t="s">
        <v>105</v>
      </c>
      <c r="AW43" s="300" t="s">
        <v>106</v>
      </c>
      <c r="AX43" s="300"/>
      <c r="AY43" s="342"/>
      <c r="AZ43" s="342"/>
      <c r="BA43" s="341"/>
      <c r="BD43" s="337"/>
      <c r="BE43" s="338"/>
      <c r="BF43" s="338"/>
      <c r="BG43" s="339"/>
    </row>
    <row r="44" spans="2:61" ht="15.75" customHeight="1" x14ac:dyDescent="0.15">
      <c r="B44" s="109"/>
      <c r="C44" s="245"/>
      <c r="D44" s="245"/>
      <c r="E44" s="245"/>
      <c r="F44" s="245"/>
      <c r="G44" s="245"/>
      <c r="H44" s="245"/>
      <c r="I44" s="267"/>
      <c r="J44" s="268"/>
      <c r="K44" s="109"/>
      <c r="L44" s="245"/>
      <c r="M44" s="246"/>
      <c r="N44" s="110"/>
      <c r="O44" s="111" t="s">
        <v>138</v>
      </c>
      <c r="Q44" s="245"/>
      <c r="R44" s="245"/>
      <c r="S44" s="245"/>
      <c r="T44" s="245"/>
      <c r="U44" s="245"/>
      <c r="V44" s="245"/>
      <c r="W44" s="245"/>
      <c r="X44" s="245"/>
      <c r="Y44" s="245"/>
      <c r="Z44" s="245"/>
      <c r="AA44" s="267"/>
      <c r="AB44" s="278"/>
      <c r="AC44" s="278"/>
      <c r="AD44" s="278"/>
      <c r="AE44" s="268"/>
      <c r="AF44" s="109"/>
      <c r="AG44" s="89"/>
      <c r="AH44" s="295"/>
      <c r="AI44" s="417"/>
      <c r="AJ44" s="296"/>
      <c r="AK44" s="111" t="s">
        <v>138</v>
      </c>
      <c r="AM44" s="109"/>
      <c r="AN44" s="245"/>
      <c r="AO44" s="245"/>
      <c r="AP44" s="245"/>
      <c r="AQ44" s="245"/>
      <c r="AR44" s="245"/>
      <c r="AS44" s="267"/>
      <c r="AT44" s="278"/>
      <c r="AU44" s="268"/>
      <c r="AV44" s="109"/>
      <c r="AW44" s="245"/>
      <c r="AX44" s="246"/>
      <c r="AY44" s="295"/>
      <c r="AZ44" s="296"/>
      <c r="BA44" s="111" t="s">
        <v>138</v>
      </c>
      <c r="BD44" s="252"/>
      <c r="BE44" s="253"/>
      <c r="BF44" s="253"/>
      <c r="BG44" s="253"/>
      <c r="BH44" s="253"/>
      <c r="BI44" s="112" t="s">
        <v>107</v>
      </c>
    </row>
    <row r="45" spans="2:61" ht="5.25" customHeight="1" x14ac:dyDescent="0.15">
      <c r="B45" s="245"/>
      <c r="C45" s="245"/>
      <c r="D45" s="245"/>
      <c r="E45" s="245"/>
      <c r="F45" s="245"/>
      <c r="G45" s="245"/>
      <c r="H45" s="245"/>
      <c r="I45" s="269"/>
      <c r="J45" s="270"/>
      <c r="K45" s="245"/>
      <c r="L45" s="245"/>
      <c r="M45" s="246"/>
      <c r="N45" s="416"/>
      <c r="O45" s="275" t="s">
        <v>108</v>
      </c>
      <c r="Q45" s="245"/>
      <c r="R45" s="245"/>
      <c r="S45" s="245"/>
      <c r="T45" s="245"/>
      <c r="U45" s="245"/>
      <c r="V45" s="245"/>
      <c r="W45" s="245"/>
      <c r="X45" s="245"/>
      <c r="Y45" s="245"/>
      <c r="Z45" s="245"/>
      <c r="AA45" s="269"/>
      <c r="AB45" s="282"/>
      <c r="AC45" s="282"/>
      <c r="AD45" s="282"/>
      <c r="AE45" s="270"/>
      <c r="AF45" s="245"/>
      <c r="AG45" s="246"/>
      <c r="AH45" s="279"/>
      <c r="AI45" s="280"/>
      <c r="AJ45" s="281"/>
      <c r="AK45" s="275" t="s">
        <v>108</v>
      </c>
      <c r="AM45" s="245"/>
      <c r="AN45" s="245"/>
      <c r="AO45" s="245"/>
      <c r="AP45" s="245"/>
      <c r="AQ45" s="245"/>
      <c r="AR45" s="245"/>
      <c r="AS45" s="269"/>
      <c r="AT45" s="282"/>
      <c r="AU45" s="270"/>
      <c r="AV45" s="245"/>
      <c r="AW45" s="245"/>
      <c r="AX45" s="246"/>
      <c r="AY45" s="279"/>
      <c r="AZ45" s="281"/>
      <c r="BA45" s="275" t="s">
        <v>108</v>
      </c>
      <c r="BD45" s="255"/>
      <c r="BE45" s="256"/>
      <c r="BF45" s="256"/>
      <c r="BG45" s="256"/>
      <c r="BH45" s="256"/>
      <c r="BI45" s="113"/>
    </row>
    <row r="46" spans="2:61" ht="5.25" customHeight="1" x14ac:dyDescent="0.15">
      <c r="B46" s="245"/>
      <c r="C46" s="245"/>
      <c r="D46" s="245"/>
      <c r="E46" s="245"/>
      <c r="F46" s="245"/>
      <c r="G46" s="245"/>
      <c r="H46" s="245"/>
      <c r="I46" s="271"/>
      <c r="J46" s="272"/>
      <c r="K46" s="245"/>
      <c r="L46" s="245"/>
      <c r="M46" s="246"/>
      <c r="N46" s="416"/>
      <c r="O46" s="275"/>
      <c r="Q46" s="245"/>
      <c r="R46" s="245"/>
      <c r="S46" s="245"/>
      <c r="T46" s="245"/>
      <c r="U46" s="245"/>
      <c r="V46" s="245"/>
      <c r="W46" s="245"/>
      <c r="X46" s="245"/>
      <c r="Y46" s="245"/>
      <c r="Z46" s="245"/>
      <c r="AA46" s="271"/>
      <c r="AB46" s="283"/>
      <c r="AC46" s="283"/>
      <c r="AD46" s="283"/>
      <c r="AE46" s="272"/>
      <c r="AF46" s="245"/>
      <c r="AG46" s="246"/>
      <c r="AH46" s="279"/>
      <c r="AI46" s="280"/>
      <c r="AJ46" s="281"/>
      <c r="AK46" s="275"/>
      <c r="AM46" s="245"/>
      <c r="AN46" s="245"/>
      <c r="AO46" s="245"/>
      <c r="AP46" s="245"/>
      <c r="AQ46" s="245"/>
      <c r="AR46" s="245"/>
      <c r="AS46" s="271"/>
      <c r="AT46" s="283"/>
      <c r="AU46" s="272"/>
      <c r="AV46" s="245"/>
      <c r="AW46" s="245"/>
      <c r="AX46" s="246"/>
      <c r="AY46" s="279"/>
      <c r="AZ46" s="281"/>
      <c r="BA46" s="275"/>
    </row>
    <row r="47" spans="2:61" ht="5.25" customHeight="1" x14ac:dyDescent="0.15">
      <c r="B47" s="245"/>
      <c r="C47" s="245"/>
      <c r="D47" s="245"/>
      <c r="E47" s="245"/>
      <c r="F47" s="245"/>
      <c r="G47" s="245"/>
      <c r="H47" s="245"/>
      <c r="I47" s="273"/>
      <c r="J47" s="274"/>
      <c r="K47" s="245"/>
      <c r="L47" s="245"/>
      <c r="M47" s="246"/>
      <c r="N47" s="416"/>
      <c r="O47" s="275"/>
      <c r="Q47" s="245"/>
      <c r="R47" s="245"/>
      <c r="S47" s="245"/>
      <c r="T47" s="245"/>
      <c r="U47" s="245"/>
      <c r="V47" s="245"/>
      <c r="W47" s="245"/>
      <c r="X47" s="245"/>
      <c r="Y47" s="245"/>
      <c r="Z47" s="245"/>
      <c r="AA47" s="273"/>
      <c r="AB47" s="284"/>
      <c r="AC47" s="284"/>
      <c r="AD47" s="284"/>
      <c r="AE47" s="274"/>
      <c r="AF47" s="245"/>
      <c r="AG47" s="246"/>
      <c r="AH47" s="279"/>
      <c r="AI47" s="280"/>
      <c r="AJ47" s="281"/>
      <c r="AK47" s="275"/>
      <c r="AM47" s="245"/>
      <c r="AN47" s="245"/>
      <c r="AO47" s="245"/>
      <c r="AP47" s="245"/>
      <c r="AQ47" s="245"/>
      <c r="AR47" s="245"/>
      <c r="AS47" s="273"/>
      <c r="AT47" s="284"/>
      <c r="AU47" s="274"/>
      <c r="AV47" s="245"/>
      <c r="AW47" s="245"/>
      <c r="AX47" s="246"/>
      <c r="AY47" s="279"/>
      <c r="AZ47" s="281"/>
      <c r="BA47" s="275"/>
      <c r="BD47" s="322" t="s">
        <v>109</v>
      </c>
      <c r="BE47" s="323"/>
      <c r="BF47" s="324"/>
      <c r="BG47" s="288" t="s">
        <v>110</v>
      </c>
      <c r="BH47" s="289"/>
      <c r="BI47" s="289"/>
    </row>
    <row r="48" spans="2:61" ht="9" customHeight="1" x14ac:dyDescent="0.15">
      <c r="B48" s="245"/>
      <c r="C48" s="245"/>
      <c r="D48" s="245"/>
      <c r="E48" s="245"/>
      <c r="F48" s="245"/>
      <c r="G48" s="245"/>
      <c r="H48" s="245"/>
      <c r="I48" s="269"/>
      <c r="J48" s="270"/>
      <c r="K48" s="245"/>
      <c r="L48" s="245"/>
      <c r="M48" s="246"/>
      <c r="N48" s="416"/>
      <c r="O48" s="275" t="s">
        <v>111</v>
      </c>
      <c r="Q48" s="245"/>
      <c r="R48" s="245"/>
      <c r="S48" s="245"/>
      <c r="T48" s="245"/>
      <c r="U48" s="245"/>
      <c r="V48" s="245"/>
      <c r="W48" s="245"/>
      <c r="X48" s="245"/>
      <c r="Y48" s="245"/>
      <c r="Z48" s="245"/>
      <c r="AA48" s="269"/>
      <c r="AB48" s="282"/>
      <c r="AC48" s="282"/>
      <c r="AD48" s="282"/>
      <c r="AE48" s="270"/>
      <c r="AF48" s="245"/>
      <c r="AG48" s="246"/>
      <c r="AH48" s="279"/>
      <c r="AI48" s="280"/>
      <c r="AJ48" s="281"/>
      <c r="AK48" s="275" t="s">
        <v>111</v>
      </c>
      <c r="AM48" s="245"/>
      <c r="AN48" s="245"/>
      <c r="AO48" s="245"/>
      <c r="AP48" s="245"/>
      <c r="AQ48" s="245"/>
      <c r="AR48" s="245"/>
      <c r="AS48" s="269"/>
      <c r="AT48" s="282"/>
      <c r="AU48" s="270"/>
      <c r="AV48" s="245"/>
      <c r="AW48" s="245"/>
      <c r="AX48" s="246"/>
      <c r="AY48" s="279"/>
      <c r="AZ48" s="281"/>
      <c r="BA48" s="275" t="s">
        <v>111</v>
      </c>
      <c r="BD48" s="325"/>
      <c r="BE48" s="326"/>
      <c r="BF48" s="327"/>
      <c r="BG48" s="285"/>
      <c r="BH48" s="286"/>
      <c r="BI48" s="286"/>
    </row>
    <row r="49" spans="2:61" ht="6.75" customHeight="1" x14ac:dyDescent="0.15">
      <c r="B49" s="245"/>
      <c r="C49" s="245"/>
      <c r="D49" s="245"/>
      <c r="E49" s="245"/>
      <c r="F49" s="245"/>
      <c r="G49" s="245"/>
      <c r="H49" s="245"/>
      <c r="I49" s="273"/>
      <c r="J49" s="274"/>
      <c r="K49" s="245"/>
      <c r="L49" s="245"/>
      <c r="M49" s="246"/>
      <c r="N49" s="416"/>
      <c r="O49" s="275"/>
      <c r="Q49" s="245"/>
      <c r="R49" s="245"/>
      <c r="S49" s="245"/>
      <c r="T49" s="245"/>
      <c r="U49" s="245"/>
      <c r="V49" s="245"/>
      <c r="W49" s="245"/>
      <c r="X49" s="245"/>
      <c r="Y49" s="245"/>
      <c r="Z49" s="245"/>
      <c r="AA49" s="273"/>
      <c r="AB49" s="284"/>
      <c r="AC49" s="284"/>
      <c r="AD49" s="284"/>
      <c r="AE49" s="274"/>
      <c r="AF49" s="245"/>
      <c r="AG49" s="246"/>
      <c r="AH49" s="279"/>
      <c r="AI49" s="280"/>
      <c r="AJ49" s="281"/>
      <c r="AK49" s="275"/>
      <c r="AM49" s="245"/>
      <c r="AN49" s="245"/>
      <c r="AO49" s="245"/>
      <c r="AP49" s="245"/>
      <c r="AQ49" s="245"/>
      <c r="AR49" s="245"/>
      <c r="AS49" s="273"/>
      <c r="AT49" s="284"/>
      <c r="AU49" s="274"/>
      <c r="AV49" s="245"/>
      <c r="AW49" s="245"/>
      <c r="AX49" s="246"/>
      <c r="AY49" s="279"/>
      <c r="AZ49" s="281"/>
      <c r="BA49" s="275"/>
      <c r="BD49" s="328"/>
      <c r="BE49" s="329"/>
      <c r="BF49" s="329"/>
      <c r="BG49" s="329"/>
      <c r="BH49" s="329"/>
      <c r="BI49" s="330"/>
    </row>
    <row r="50" spans="2:61" ht="15.75" customHeight="1" x14ac:dyDescent="0.15">
      <c r="B50" s="109"/>
      <c r="C50" s="245"/>
      <c r="D50" s="245"/>
      <c r="E50" s="245"/>
      <c r="F50" s="245"/>
      <c r="G50" s="245"/>
      <c r="H50" s="245"/>
      <c r="I50" s="267"/>
      <c r="J50" s="268"/>
      <c r="K50" s="109"/>
      <c r="L50" s="245"/>
      <c r="M50" s="246"/>
      <c r="N50" s="114"/>
      <c r="O50" s="111" t="s">
        <v>139</v>
      </c>
      <c r="Q50" s="245"/>
      <c r="R50" s="245"/>
      <c r="S50" s="245"/>
      <c r="T50" s="245"/>
      <c r="U50" s="245"/>
      <c r="V50" s="245"/>
      <c r="W50" s="245"/>
      <c r="X50" s="245"/>
      <c r="Y50" s="245"/>
      <c r="Z50" s="245"/>
      <c r="AA50" s="267"/>
      <c r="AB50" s="278"/>
      <c r="AC50" s="278"/>
      <c r="AD50" s="278"/>
      <c r="AE50" s="268"/>
      <c r="AF50" s="109"/>
      <c r="AG50" s="89"/>
      <c r="AH50" s="242"/>
      <c r="AI50" s="243"/>
      <c r="AJ50" s="244"/>
      <c r="AK50" s="111" t="s">
        <v>139</v>
      </c>
      <c r="AM50" s="109"/>
      <c r="AN50" s="245"/>
      <c r="AO50" s="245"/>
      <c r="AP50" s="245"/>
      <c r="AQ50" s="245"/>
      <c r="AR50" s="245"/>
      <c r="AS50" s="267"/>
      <c r="AT50" s="278"/>
      <c r="AU50" s="268"/>
      <c r="AV50" s="109"/>
      <c r="AW50" s="245"/>
      <c r="AX50" s="246"/>
      <c r="AY50" s="242"/>
      <c r="AZ50" s="244"/>
      <c r="BA50" s="111" t="s">
        <v>139</v>
      </c>
      <c r="BD50" s="331"/>
      <c r="BE50" s="332"/>
      <c r="BF50" s="332"/>
      <c r="BG50" s="332"/>
      <c r="BH50" s="332"/>
      <c r="BI50" s="333"/>
    </row>
    <row r="51" spans="2:61" ht="5.25" customHeight="1" x14ac:dyDescent="0.15"/>
    <row r="52" spans="2:61" ht="15" customHeight="1" x14ac:dyDescent="0.15">
      <c r="B52" s="246"/>
      <c r="C52" s="251"/>
      <c r="D52" s="251"/>
      <c r="E52" s="251"/>
      <c r="F52" s="251"/>
      <c r="G52" s="251"/>
      <c r="H52" s="251"/>
      <c r="I52" s="251"/>
      <c r="J52" s="251"/>
      <c r="K52" s="251"/>
      <c r="L52" s="251"/>
      <c r="M52" s="251"/>
      <c r="N52" s="251"/>
      <c r="O52" s="251"/>
      <c r="P52" s="251"/>
      <c r="Q52" s="251"/>
      <c r="R52" s="251"/>
      <c r="S52" s="251"/>
      <c r="T52" s="251"/>
      <c r="U52" s="318"/>
      <c r="W52" s="77" t="s">
        <v>112</v>
      </c>
      <c r="AP52" s="77" t="s">
        <v>113</v>
      </c>
      <c r="AU52" s="297" t="s">
        <v>114</v>
      </c>
      <c r="AV52" s="298"/>
      <c r="AW52" s="298"/>
      <c r="AX52" s="298"/>
      <c r="AY52" s="299"/>
      <c r="AZ52" s="297" t="s">
        <v>115</v>
      </c>
      <c r="BA52" s="298"/>
      <c r="BB52" s="298"/>
      <c r="BC52" s="298"/>
      <c r="BD52" s="298"/>
      <c r="BE52" s="298"/>
      <c r="BF52" s="299"/>
      <c r="BG52" s="297" t="s">
        <v>116</v>
      </c>
      <c r="BH52" s="298"/>
      <c r="BI52" s="299"/>
    </row>
    <row r="53" spans="2:61" ht="14.25" customHeight="1" x14ac:dyDescent="0.15">
      <c r="B53" s="252"/>
      <c r="C53" s="253"/>
      <c r="D53" s="253"/>
      <c r="E53" s="253"/>
      <c r="F53" s="253"/>
      <c r="G53" s="276"/>
      <c r="H53" s="252"/>
      <c r="I53" s="253"/>
      <c r="J53" s="253"/>
      <c r="K53" s="253"/>
      <c r="L53" s="276"/>
      <c r="M53" s="252"/>
      <c r="N53" s="253"/>
      <c r="O53" s="253"/>
      <c r="P53" s="253"/>
      <c r="Q53" s="253"/>
      <c r="R53" s="253"/>
      <c r="S53" s="253"/>
      <c r="T53" s="253"/>
      <c r="U53" s="276"/>
      <c r="AF53" s="277" t="s">
        <v>117</v>
      </c>
      <c r="AG53" s="277"/>
      <c r="AH53" s="277"/>
      <c r="AI53" s="277"/>
      <c r="AJ53" s="277"/>
      <c r="AN53" s="115"/>
      <c r="AR53" s="246" t="s">
        <v>118</v>
      </c>
      <c r="AS53" s="251"/>
      <c r="AT53" s="251"/>
      <c r="AU53" s="247"/>
      <c r="AV53" s="248"/>
      <c r="AW53" s="248"/>
      <c r="AX53" s="248"/>
      <c r="AY53" s="249"/>
      <c r="AZ53" s="247"/>
      <c r="BA53" s="248"/>
      <c r="BB53" s="248"/>
      <c r="BC53" s="248"/>
      <c r="BD53" s="248"/>
      <c r="BE53" s="248"/>
      <c r="BF53" s="250"/>
      <c r="BG53" s="301"/>
      <c r="BH53" s="248"/>
      <c r="BI53" s="250"/>
    </row>
    <row r="54" spans="2:61" ht="7.5" customHeight="1" x14ac:dyDescent="0.15">
      <c r="B54" s="288"/>
      <c r="C54" s="289"/>
      <c r="D54" s="289"/>
      <c r="E54" s="289"/>
      <c r="F54" s="289"/>
      <c r="G54" s="290"/>
      <c r="H54" s="288"/>
      <c r="I54" s="289"/>
      <c r="J54" s="289"/>
      <c r="K54" s="289"/>
      <c r="L54" s="290"/>
      <c r="M54" s="288"/>
      <c r="N54" s="289"/>
      <c r="O54" s="289"/>
      <c r="P54" s="289"/>
      <c r="Q54" s="289"/>
      <c r="R54" s="289"/>
      <c r="S54" s="289"/>
      <c r="T54" s="289"/>
      <c r="U54" s="290"/>
      <c r="W54" s="277" t="s">
        <v>205</v>
      </c>
      <c r="X54" s="277"/>
      <c r="Y54" s="277"/>
      <c r="Z54" s="277"/>
      <c r="AA54" s="277"/>
      <c r="AB54" s="277"/>
      <c r="AC54" s="277"/>
      <c r="AD54" s="277"/>
      <c r="AE54" s="277"/>
      <c r="AG54" s="277" t="s">
        <v>191</v>
      </c>
      <c r="AH54" s="277"/>
      <c r="AI54" s="277"/>
      <c r="AJ54" s="277"/>
      <c r="AK54" s="277"/>
      <c r="AL54" s="277"/>
      <c r="AM54" s="277"/>
      <c r="AN54" s="277"/>
      <c r="AO54" s="277"/>
      <c r="AR54" s="252" t="s">
        <v>120</v>
      </c>
      <c r="AS54" s="253"/>
      <c r="AT54" s="254"/>
      <c r="AU54" s="258"/>
      <c r="AV54" s="259"/>
      <c r="AW54" s="259"/>
      <c r="AX54" s="259"/>
      <c r="AY54" s="260"/>
      <c r="AZ54" s="258"/>
      <c r="BA54" s="259"/>
      <c r="BB54" s="259"/>
      <c r="BC54" s="259"/>
      <c r="BD54" s="259"/>
      <c r="BE54" s="259"/>
      <c r="BF54" s="303"/>
      <c r="BG54" s="302"/>
      <c r="BH54" s="259"/>
      <c r="BI54" s="303"/>
    </row>
    <row r="55" spans="2:61" ht="7.5" customHeight="1" x14ac:dyDescent="0.15">
      <c r="B55" s="285"/>
      <c r="C55" s="286"/>
      <c r="D55" s="286"/>
      <c r="E55" s="286"/>
      <c r="F55" s="286"/>
      <c r="G55" s="287"/>
      <c r="H55" s="285"/>
      <c r="I55" s="286"/>
      <c r="J55" s="286"/>
      <c r="K55" s="286"/>
      <c r="L55" s="287"/>
      <c r="M55" s="285"/>
      <c r="N55" s="286"/>
      <c r="O55" s="286"/>
      <c r="P55" s="286"/>
      <c r="Q55" s="286"/>
      <c r="R55" s="286"/>
      <c r="S55" s="286"/>
      <c r="T55" s="286"/>
      <c r="U55" s="287"/>
      <c r="W55" s="277"/>
      <c r="X55" s="277"/>
      <c r="Y55" s="277"/>
      <c r="Z55" s="277"/>
      <c r="AA55" s="277"/>
      <c r="AB55" s="277"/>
      <c r="AC55" s="277"/>
      <c r="AD55" s="277"/>
      <c r="AE55" s="277"/>
      <c r="AG55" s="277"/>
      <c r="AH55" s="277"/>
      <c r="AI55" s="277"/>
      <c r="AJ55" s="277"/>
      <c r="AK55" s="277"/>
      <c r="AL55" s="277"/>
      <c r="AM55" s="277"/>
      <c r="AN55" s="277"/>
      <c r="AO55" s="277"/>
      <c r="AR55" s="255"/>
      <c r="AS55" s="256"/>
      <c r="AT55" s="257"/>
      <c r="AU55" s="261"/>
      <c r="AV55" s="262"/>
      <c r="AW55" s="262"/>
      <c r="AX55" s="262"/>
      <c r="AY55" s="263"/>
      <c r="AZ55" s="261"/>
      <c r="BA55" s="262"/>
      <c r="BB55" s="262"/>
      <c r="BC55" s="262"/>
      <c r="BD55" s="262"/>
      <c r="BE55" s="262"/>
      <c r="BF55" s="305"/>
      <c r="BG55" s="304"/>
      <c r="BH55" s="262"/>
      <c r="BI55" s="305"/>
    </row>
    <row r="56" spans="2:61" ht="15" customHeight="1" x14ac:dyDescent="0.15">
      <c r="B56" s="291"/>
      <c r="C56" s="277"/>
      <c r="D56" s="277"/>
      <c r="E56" s="277"/>
      <c r="F56" s="277"/>
      <c r="G56" s="292"/>
      <c r="H56" s="291"/>
      <c r="I56" s="277"/>
      <c r="J56" s="277"/>
      <c r="K56" s="277"/>
      <c r="L56" s="292"/>
      <c r="M56" s="291"/>
      <c r="N56" s="277"/>
      <c r="O56" s="277"/>
      <c r="P56" s="277"/>
      <c r="Q56" s="277"/>
      <c r="R56" s="277"/>
      <c r="S56" s="277"/>
      <c r="T56" s="277"/>
      <c r="U56" s="292"/>
      <c r="AG56" s="277"/>
      <c r="AH56" s="277"/>
      <c r="AI56" s="277"/>
      <c r="AJ56" s="277"/>
      <c r="AK56" s="277"/>
      <c r="AL56" s="277"/>
      <c r="AM56" s="277"/>
      <c r="AN56" s="277"/>
      <c r="AO56" s="277"/>
      <c r="AP56" s="306"/>
      <c r="AQ56" s="306"/>
      <c r="AR56" s="246" t="s">
        <v>121</v>
      </c>
      <c r="AS56" s="251"/>
      <c r="AT56" s="251"/>
      <c r="AU56" s="264"/>
      <c r="AV56" s="265"/>
      <c r="AW56" s="265"/>
      <c r="AX56" s="265"/>
      <c r="AY56" s="266"/>
      <c r="AZ56" s="264"/>
      <c r="BA56" s="265"/>
      <c r="BB56" s="265"/>
      <c r="BC56" s="265"/>
      <c r="BD56" s="265"/>
      <c r="BE56" s="265"/>
      <c r="BF56" s="266"/>
      <c r="BG56" s="264"/>
      <c r="BH56" s="265"/>
      <c r="BI56" s="266"/>
    </row>
    <row r="57" spans="2:61" ht="15" customHeight="1" x14ac:dyDescent="0.15">
      <c r="B57" s="285"/>
      <c r="C57" s="286"/>
      <c r="D57" s="286"/>
      <c r="E57" s="286"/>
      <c r="F57" s="286"/>
      <c r="G57" s="287"/>
      <c r="H57" s="285"/>
      <c r="I57" s="286"/>
      <c r="J57" s="286"/>
      <c r="K57" s="286"/>
      <c r="L57" s="287"/>
      <c r="M57" s="285"/>
      <c r="N57" s="286"/>
      <c r="O57" s="286"/>
      <c r="P57" s="286"/>
      <c r="Q57" s="286"/>
      <c r="R57" s="286"/>
      <c r="S57" s="286"/>
      <c r="T57" s="286"/>
      <c r="U57" s="287"/>
      <c r="AG57" s="277"/>
      <c r="AH57" s="277"/>
      <c r="AI57" s="277"/>
      <c r="AJ57" s="277"/>
      <c r="AK57" s="277"/>
      <c r="AL57" s="277"/>
      <c r="AM57" s="277"/>
      <c r="AN57" s="277"/>
      <c r="AO57" s="277"/>
      <c r="AP57" s="306"/>
      <c r="AQ57" s="306"/>
    </row>
    <row r="58" spans="2:61" ht="31.5" customHeight="1" x14ac:dyDescent="0.15"/>
  </sheetData>
  <sheetProtection selectLockedCells="1"/>
  <mergeCells count="430">
    <mergeCell ref="G27:J27"/>
    <mergeCell ref="Y4:AD5"/>
    <mergeCell ref="AC9:AC11"/>
    <mergeCell ref="G23:J23"/>
    <mergeCell ref="G24:J24"/>
    <mergeCell ref="G25:J25"/>
    <mergeCell ref="Y6:AD6"/>
    <mergeCell ref="T7:AH8"/>
    <mergeCell ref="T4:U5"/>
    <mergeCell ref="L20:Q20"/>
    <mergeCell ref="R20:T20"/>
    <mergeCell ref="U20:Y20"/>
    <mergeCell ref="L24:Q24"/>
    <mergeCell ref="L25:Q25"/>
    <mergeCell ref="L26:Q26"/>
    <mergeCell ref="L27:Q27"/>
    <mergeCell ref="AB20:AH20"/>
    <mergeCell ref="L21:Q21"/>
    <mergeCell ref="L22:Q22"/>
    <mergeCell ref="R27:T27"/>
    <mergeCell ref="Z25:AA25"/>
    <mergeCell ref="Z26:AA26"/>
    <mergeCell ref="Z27:AA27"/>
    <mergeCell ref="AB23:AH23"/>
    <mergeCell ref="X1:AN2"/>
    <mergeCell ref="G20:J20"/>
    <mergeCell ref="G21:J21"/>
    <mergeCell ref="G22:J22"/>
    <mergeCell ref="AG4:AH5"/>
    <mergeCell ref="W6:X6"/>
    <mergeCell ref="AE6:AF6"/>
    <mergeCell ref="Z20:AA20"/>
    <mergeCell ref="F17:AH17"/>
    <mergeCell ref="F18:J18"/>
    <mergeCell ref="F19:J19"/>
    <mergeCell ref="K18:Q18"/>
    <mergeCell ref="K19:Q19"/>
    <mergeCell ref="R18:Y18"/>
    <mergeCell ref="R19:Y19"/>
    <mergeCell ref="Z18:AH18"/>
    <mergeCell ref="Z19:AH19"/>
    <mergeCell ref="Q12:R13"/>
    <mergeCell ref="H14:R16"/>
    <mergeCell ref="T6:U6"/>
    <mergeCell ref="V4:V5"/>
    <mergeCell ref="AB21:AH21"/>
    <mergeCell ref="AB22:AH22"/>
    <mergeCell ref="AJ17:BI17"/>
    <mergeCell ref="AB39:AH39"/>
    <mergeCell ref="AB40:AH40"/>
    <mergeCell ref="L32:Q32"/>
    <mergeCell ref="L33:Q33"/>
    <mergeCell ref="L34:Q34"/>
    <mergeCell ref="L35:Q35"/>
    <mergeCell ref="G33:J33"/>
    <mergeCell ref="G34:J34"/>
    <mergeCell ref="G35:J35"/>
    <mergeCell ref="K36:K37"/>
    <mergeCell ref="G32:J32"/>
    <mergeCell ref="U33:Y33"/>
    <mergeCell ref="L36:Q37"/>
    <mergeCell ref="R36:T37"/>
    <mergeCell ref="U36:Y37"/>
    <mergeCell ref="Z36:AA36"/>
    <mergeCell ref="Z37:AA37"/>
    <mergeCell ref="AB35:AH35"/>
    <mergeCell ref="AB36:AH36"/>
    <mergeCell ref="AB37:AH37"/>
    <mergeCell ref="R32:T32"/>
    <mergeCell ref="R33:T33"/>
    <mergeCell ref="R34:T34"/>
    <mergeCell ref="R35:T35"/>
    <mergeCell ref="R40:Y40"/>
    <mergeCell ref="Z40:AA40"/>
    <mergeCell ref="Z39:AA39"/>
    <mergeCell ref="B28:E28"/>
    <mergeCell ref="G28:J28"/>
    <mergeCell ref="B29:E29"/>
    <mergeCell ref="G29:J29"/>
    <mergeCell ref="B35:C35"/>
    <mergeCell ref="B36:E37"/>
    <mergeCell ref="B31:E31"/>
    <mergeCell ref="B32:E32"/>
    <mergeCell ref="G30:J30"/>
    <mergeCell ref="G31:J31"/>
    <mergeCell ref="B33:C33"/>
    <mergeCell ref="B34:C34"/>
    <mergeCell ref="B30:E30"/>
    <mergeCell ref="G36:J37"/>
    <mergeCell ref="F36:F37"/>
    <mergeCell ref="U32:Y32"/>
    <mergeCell ref="Z35:AA35"/>
    <mergeCell ref="U34:Y34"/>
    <mergeCell ref="U35:Y35"/>
    <mergeCell ref="L28:Q28"/>
    <mergeCell ref="L29:Q29"/>
    <mergeCell ref="B27:E27"/>
    <mergeCell ref="B52:U52"/>
    <mergeCell ref="B42:B43"/>
    <mergeCell ref="B45:B47"/>
    <mergeCell ref="B48:B49"/>
    <mergeCell ref="C42:H43"/>
    <mergeCell ref="C44:H44"/>
    <mergeCell ref="C45:H47"/>
    <mergeCell ref="C48:H49"/>
    <mergeCell ref="C50:H50"/>
    <mergeCell ref="I42:J43"/>
    <mergeCell ref="L50:M50"/>
    <mergeCell ref="K45:K47"/>
    <mergeCell ref="L45:M47"/>
    <mergeCell ref="N48:N49"/>
    <mergeCell ref="K48:K49"/>
    <mergeCell ref="K42:M42"/>
    <mergeCell ref="L44:M44"/>
    <mergeCell ref="L43:M43"/>
    <mergeCell ref="B39:E40"/>
    <mergeCell ref="F39:J40"/>
    <mergeCell ref="K39:Q39"/>
    <mergeCell ref="K40:Q40"/>
    <mergeCell ref="R39:Y39"/>
    <mergeCell ref="AA44:AE44"/>
    <mergeCell ref="AH42:AK43"/>
    <mergeCell ref="AK45:AK47"/>
    <mergeCell ref="O48:O49"/>
    <mergeCell ref="N42:O43"/>
    <mergeCell ref="Q42:R43"/>
    <mergeCell ref="O45:O47"/>
    <mergeCell ref="N45:N47"/>
    <mergeCell ref="AH44:AJ44"/>
    <mergeCell ref="Q44:R44"/>
    <mergeCell ref="S44:Z44"/>
    <mergeCell ref="S45:Z47"/>
    <mergeCell ref="S48:Z49"/>
    <mergeCell ref="Q45:R47"/>
    <mergeCell ref="Q48:R49"/>
    <mergeCell ref="S42:Z43"/>
    <mergeCell ref="AA42:AE43"/>
    <mergeCell ref="AF42:AG42"/>
    <mergeCell ref="AG48:AG49"/>
    <mergeCell ref="AG45:AG47"/>
    <mergeCell ref="AH45:AJ47"/>
    <mergeCell ref="W4:X5"/>
    <mergeCell ref="AN11:AS15"/>
    <mergeCell ref="T9:V11"/>
    <mergeCell ref="X9:AB11"/>
    <mergeCell ref="AD9:AE11"/>
    <mergeCell ref="W9:W11"/>
    <mergeCell ref="AQ7:AS10"/>
    <mergeCell ref="AE4:AF5"/>
    <mergeCell ref="T12:AH14"/>
    <mergeCell ref="AG6:AH6"/>
    <mergeCell ref="BC12:BI12"/>
    <mergeCell ref="BD8:BD9"/>
    <mergeCell ref="AT4:AY10"/>
    <mergeCell ref="AN4:AP10"/>
    <mergeCell ref="BC4:BI7"/>
    <mergeCell ref="BE8:BG9"/>
    <mergeCell ref="BE11:BG11"/>
    <mergeCell ref="BH8:BH9"/>
    <mergeCell ref="AQ6:AR6"/>
    <mergeCell ref="AZ6:BA6"/>
    <mergeCell ref="AQ4:AS4"/>
    <mergeCell ref="AZ4:BB4"/>
    <mergeCell ref="BC8:BC11"/>
    <mergeCell ref="AZ7:BB10"/>
    <mergeCell ref="BD10:BI10"/>
    <mergeCell ref="B3:E4"/>
    <mergeCell ref="B5:E6"/>
    <mergeCell ref="B7:E11"/>
    <mergeCell ref="F5:R6"/>
    <mergeCell ref="F3:R4"/>
    <mergeCell ref="F7:R11"/>
    <mergeCell ref="R24:T24"/>
    <mergeCell ref="R25:T25"/>
    <mergeCell ref="R26:T26"/>
    <mergeCell ref="B17:E20"/>
    <mergeCell ref="B21:E21"/>
    <mergeCell ref="B12:E13"/>
    <mergeCell ref="F12:P13"/>
    <mergeCell ref="B24:E24"/>
    <mergeCell ref="B25:E25"/>
    <mergeCell ref="B22:E22"/>
    <mergeCell ref="B26:E26"/>
    <mergeCell ref="B23:E23"/>
    <mergeCell ref="L23:Q23"/>
    <mergeCell ref="R21:T21"/>
    <mergeCell ref="R22:T22"/>
    <mergeCell ref="R23:T23"/>
    <mergeCell ref="G26:J26"/>
    <mergeCell ref="L30:Q30"/>
    <mergeCell ref="L31:Q31"/>
    <mergeCell ref="R28:T28"/>
    <mergeCell ref="R29:T29"/>
    <mergeCell ref="R30:T30"/>
    <mergeCell ref="R31:T31"/>
    <mergeCell ref="U28:Y28"/>
    <mergeCell ref="U29:Y29"/>
    <mergeCell ref="U30:Y30"/>
    <mergeCell ref="U31:Y31"/>
    <mergeCell ref="AB28:AH28"/>
    <mergeCell ref="AB29:AH29"/>
    <mergeCell ref="AB30:AH30"/>
    <mergeCell ref="Z28:AA28"/>
    <mergeCell ref="U25:Y25"/>
    <mergeCell ref="U26:Y26"/>
    <mergeCell ref="U27:Y27"/>
    <mergeCell ref="Z21:AA21"/>
    <mergeCell ref="Z22:AA22"/>
    <mergeCell ref="Z23:AA23"/>
    <mergeCell ref="Z24:AA24"/>
    <mergeCell ref="U24:Y24"/>
    <mergeCell ref="U21:Y21"/>
    <mergeCell ref="U22:Y22"/>
    <mergeCell ref="U23:Y23"/>
    <mergeCell ref="AB31:AH31"/>
    <mergeCell ref="Z33:AA33"/>
    <mergeCell ref="Z34:AA34"/>
    <mergeCell ref="Z31:AA31"/>
    <mergeCell ref="Z32:AA32"/>
    <mergeCell ref="AJ23:AK23"/>
    <mergeCell ref="AJ24:AK24"/>
    <mergeCell ref="AJ29:AK29"/>
    <mergeCell ref="AJ30:AK30"/>
    <mergeCell ref="AJ31:AK31"/>
    <mergeCell ref="AJ32:AK32"/>
    <mergeCell ref="AJ25:AK25"/>
    <mergeCell ref="AJ26:AK26"/>
    <mergeCell ref="AJ27:AK27"/>
    <mergeCell ref="AJ28:AK28"/>
    <mergeCell ref="AB32:AH32"/>
    <mergeCell ref="AB33:AH33"/>
    <mergeCell ref="AB34:AH34"/>
    <mergeCell ref="AB24:AH24"/>
    <mergeCell ref="AB25:AH25"/>
    <mergeCell ref="AB26:AH26"/>
    <mergeCell ref="AB27:AH27"/>
    <mergeCell ref="Z29:AA29"/>
    <mergeCell ref="Z30:AA30"/>
    <mergeCell ref="AJ18:AN18"/>
    <mergeCell ref="AJ19:AN19"/>
    <mergeCell ref="AO18:AU18"/>
    <mergeCell ref="AO19:AU19"/>
    <mergeCell ref="AV18:BE18"/>
    <mergeCell ref="AV19:BE19"/>
    <mergeCell ref="AJ21:AK21"/>
    <mergeCell ref="AJ22:AK22"/>
    <mergeCell ref="BF19:BI19"/>
    <mergeCell ref="AJ20:AK20"/>
    <mergeCell ref="AL20:AN20"/>
    <mergeCell ref="AP20:AU20"/>
    <mergeCell ref="AV20:AW20"/>
    <mergeCell ref="AX20:BE20"/>
    <mergeCell ref="AP21:AU21"/>
    <mergeCell ref="AP22:AU22"/>
    <mergeCell ref="AX21:BE21"/>
    <mergeCell ref="AX22:BE22"/>
    <mergeCell ref="BG21:BI21"/>
    <mergeCell ref="BG22:BI22"/>
    <mergeCell ref="BF18:BI18"/>
    <mergeCell ref="BG20:BI20"/>
    <mergeCell ref="AL21:AN21"/>
    <mergeCell ref="AL22:AN22"/>
    <mergeCell ref="AP23:AU23"/>
    <mergeCell ref="AP24:AU24"/>
    <mergeCell ref="AL32:AN32"/>
    <mergeCell ref="AL33:AN33"/>
    <mergeCell ref="AP29:AU29"/>
    <mergeCell ref="AP30:AU30"/>
    <mergeCell ref="AP31:AU31"/>
    <mergeCell ref="AP32:AU32"/>
    <mergeCell ref="AP25:AU25"/>
    <mergeCell ref="AP26:AU26"/>
    <mergeCell ref="AP27:AU27"/>
    <mergeCell ref="AP28:AU28"/>
    <mergeCell ref="AP33:AU33"/>
    <mergeCell ref="AL23:AN23"/>
    <mergeCell ref="AL24:AN24"/>
    <mergeCell ref="AL25:AN25"/>
    <mergeCell ref="AL26:AN26"/>
    <mergeCell ref="AL27:AN27"/>
    <mergeCell ref="AL28:AN28"/>
    <mergeCell ref="AL29:AN29"/>
    <mergeCell ref="AL30:AN30"/>
    <mergeCell ref="AL31:AN31"/>
    <mergeCell ref="AV21:AW21"/>
    <mergeCell ref="AV22:AW22"/>
    <mergeCell ref="AV23:AW23"/>
    <mergeCell ref="AV24:AW24"/>
    <mergeCell ref="AV25:AW25"/>
    <mergeCell ref="AV26:AW26"/>
    <mergeCell ref="AV27:AW27"/>
    <mergeCell ref="AV34:AW34"/>
    <mergeCell ref="AV35:AW35"/>
    <mergeCell ref="AV28:AW28"/>
    <mergeCell ref="AV29:AW29"/>
    <mergeCell ref="AV30:AW30"/>
    <mergeCell ref="AV31:AW31"/>
    <mergeCell ref="AX23:BE23"/>
    <mergeCell ref="AX24:BE24"/>
    <mergeCell ref="AV32:AW32"/>
    <mergeCell ref="AV33:AW33"/>
    <mergeCell ref="BG27:BI27"/>
    <mergeCell ref="AX29:BE29"/>
    <mergeCell ref="AX30:BE30"/>
    <mergeCell ref="AX31:BE31"/>
    <mergeCell ref="AX32:BE32"/>
    <mergeCell ref="AX25:BE25"/>
    <mergeCell ref="AX26:BE26"/>
    <mergeCell ref="AX27:BE27"/>
    <mergeCell ref="AX28:BE28"/>
    <mergeCell ref="BG23:BI23"/>
    <mergeCell ref="BG24:BI24"/>
    <mergeCell ref="BG25:BI25"/>
    <mergeCell ref="BG26:BI26"/>
    <mergeCell ref="BG28:BI28"/>
    <mergeCell ref="BG29:BI29"/>
    <mergeCell ref="BG30:BI30"/>
    <mergeCell ref="BG31:BI31"/>
    <mergeCell ref="AX33:BE33"/>
    <mergeCell ref="AX34:BE34"/>
    <mergeCell ref="AV37:AW37"/>
    <mergeCell ref="AJ36:AK37"/>
    <mergeCell ref="AL36:AN37"/>
    <mergeCell ref="AO36:AO37"/>
    <mergeCell ref="AP36:AU37"/>
    <mergeCell ref="BG32:BI32"/>
    <mergeCell ref="BG33:BI33"/>
    <mergeCell ref="BG34:BI34"/>
    <mergeCell ref="BG35:BI35"/>
    <mergeCell ref="AX35:BE35"/>
    <mergeCell ref="AP34:AU34"/>
    <mergeCell ref="AP35:AU35"/>
    <mergeCell ref="AJ34:AK34"/>
    <mergeCell ref="AJ35:AK35"/>
    <mergeCell ref="AJ33:AK33"/>
    <mergeCell ref="AL34:AN34"/>
    <mergeCell ref="AL35:AN35"/>
    <mergeCell ref="AX39:BE39"/>
    <mergeCell ref="AX40:BE40"/>
    <mergeCell ref="BG39:BI39"/>
    <mergeCell ref="AX36:BE36"/>
    <mergeCell ref="AX37:BE37"/>
    <mergeCell ref="BG40:BI40"/>
    <mergeCell ref="AM42:AM43"/>
    <mergeCell ref="AM45:AM47"/>
    <mergeCell ref="AM48:AM49"/>
    <mergeCell ref="BG36:BI36"/>
    <mergeCell ref="BG37:BI37"/>
    <mergeCell ref="AI39:AN40"/>
    <mergeCell ref="AO39:AU39"/>
    <mergeCell ref="AO40:AU40"/>
    <mergeCell ref="AV39:AW39"/>
    <mergeCell ref="AV40:AW40"/>
    <mergeCell ref="AN48:AR49"/>
    <mergeCell ref="BA45:BA47"/>
    <mergeCell ref="AY48:AZ49"/>
    <mergeCell ref="BA48:BA49"/>
    <mergeCell ref="BD47:BF48"/>
    <mergeCell ref="BD49:BI50"/>
    <mergeCell ref="BD42:BG43"/>
    <mergeCell ref="AY42:BA43"/>
    <mergeCell ref="AW44:AX44"/>
    <mergeCell ref="AN42:AR43"/>
    <mergeCell ref="AS42:AU43"/>
    <mergeCell ref="AV48:AV49"/>
    <mergeCell ref="AS48:AU49"/>
    <mergeCell ref="AS45:AU47"/>
    <mergeCell ref="AV45:AV47"/>
    <mergeCell ref="AW45:AX47"/>
    <mergeCell ref="AW48:AX49"/>
    <mergeCell ref="BG47:BI48"/>
    <mergeCell ref="AV36:AW36"/>
    <mergeCell ref="AU56:AY56"/>
    <mergeCell ref="AR56:AT56"/>
    <mergeCell ref="AY44:AZ44"/>
    <mergeCell ref="AY45:AZ47"/>
    <mergeCell ref="BD44:BH45"/>
    <mergeCell ref="AU52:AY52"/>
    <mergeCell ref="AZ52:BF52"/>
    <mergeCell ref="BG52:BI52"/>
    <mergeCell ref="AW50:AX50"/>
    <mergeCell ref="AY50:AZ50"/>
    <mergeCell ref="AS50:AU50"/>
    <mergeCell ref="AN50:AR50"/>
    <mergeCell ref="AS44:AU44"/>
    <mergeCell ref="AN45:AR47"/>
    <mergeCell ref="AN44:AR44"/>
    <mergeCell ref="AV42:AX42"/>
    <mergeCell ref="AW43:AX43"/>
    <mergeCell ref="BG53:BI53"/>
    <mergeCell ref="BG54:BI55"/>
    <mergeCell ref="AZ54:BF55"/>
    <mergeCell ref="AP56:AQ57"/>
    <mergeCell ref="AZ56:BF56"/>
    <mergeCell ref="B57:G57"/>
    <mergeCell ref="B54:G55"/>
    <mergeCell ref="H54:L55"/>
    <mergeCell ref="M54:U55"/>
    <mergeCell ref="B56:G56"/>
    <mergeCell ref="H56:L56"/>
    <mergeCell ref="M56:U56"/>
    <mergeCell ref="AF53:AJ53"/>
    <mergeCell ref="AG54:AO57"/>
    <mergeCell ref="M57:U57"/>
    <mergeCell ref="H57:L57"/>
    <mergeCell ref="B53:G53"/>
    <mergeCell ref="AH50:AJ50"/>
    <mergeCell ref="L48:M49"/>
    <mergeCell ref="AU53:AY53"/>
    <mergeCell ref="AZ53:BF53"/>
    <mergeCell ref="AR53:AT53"/>
    <mergeCell ref="AR54:AT55"/>
    <mergeCell ref="AU54:AY55"/>
    <mergeCell ref="BG56:BI56"/>
    <mergeCell ref="I44:J44"/>
    <mergeCell ref="I45:J47"/>
    <mergeCell ref="I48:J49"/>
    <mergeCell ref="I50:J50"/>
    <mergeCell ref="AK48:AK49"/>
    <mergeCell ref="H53:L53"/>
    <mergeCell ref="M53:U53"/>
    <mergeCell ref="W54:AE55"/>
    <mergeCell ref="AA50:AE50"/>
    <mergeCell ref="Q50:R50"/>
    <mergeCell ref="S50:Z50"/>
    <mergeCell ref="AF45:AF47"/>
    <mergeCell ref="AF48:AF49"/>
    <mergeCell ref="AH48:AJ49"/>
    <mergeCell ref="AA45:AE47"/>
    <mergeCell ref="AA48:AE49"/>
  </mergeCells>
  <phoneticPr fontId="2"/>
  <pageMargins left="0.37" right="0.31" top="0.39" bottom="0.51181102362204722" header="0.51181102362204722" footer="0.51181102362204722"/>
  <pageSetup paperSize="12"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2">
    <pageSetUpPr fitToPage="1"/>
  </sheetPr>
  <dimension ref="A1:CR45"/>
  <sheetViews>
    <sheetView showZeros="0" tabSelected="1" zoomScale="85" zoomScaleNormal="85" zoomScaleSheetLayoutView="55" workbookViewId="0">
      <pane xSplit="7" ySplit="10" topLeftCell="H11" activePane="bottomRight" state="frozen"/>
      <selection pane="topRight" activeCell="H1" sqref="H1"/>
      <selection pane="bottomLeft" activeCell="A9" sqref="A9"/>
      <selection pane="bottomRight" activeCell="Z10" sqref="Z10"/>
    </sheetView>
  </sheetViews>
  <sheetFormatPr defaultRowHeight="13.5" x14ac:dyDescent="0.15"/>
  <cols>
    <col min="1" max="1" width="3.75" style="1" bestFit="1" customWidth="1"/>
    <col min="2" max="2" width="4.625" style="1" customWidth="1"/>
    <col min="3" max="3" width="13.75" style="1" customWidth="1"/>
    <col min="4" max="19" width="2.75" style="1" customWidth="1"/>
    <col min="20" max="30" width="11.125" style="1" customWidth="1"/>
    <col min="31" max="31" width="13.125" style="1" customWidth="1"/>
    <col min="32" max="32" width="9" style="1"/>
    <col min="33" max="33" width="5.5" style="1" hidden="1" customWidth="1"/>
    <col min="34" max="34" width="5.625" style="1" hidden="1" customWidth="1"/>
    <col min="35" max="36" width="0" style="1" hidden="1" customWidth="1"/>
    <col min="37" max="96" width="6" style="1" hidden="1" customWidth="1"/>
    <col min="97" max="120" width="4.75" style="1" customWidth="1"/>
    <col min="121" max="16384" width="9" style="1"/>
  </cols>
  <sheetData>
    <row r="1" spans="1:96" ht="21" x14ac:dyDescent="0.2">
      <c r="A1" s="228" t="s">
        <v>0</v>
      </c>
      <c r="B1" s="228"/>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228"/>
      <c r="AC1" s="228"/>
      <c r="AD1" s="228"/>
      <c r="AE1" s="228"/>
    </row>
    <row r="2" spans="1:96" ht="20.25" customHeight="1" x14ac:dyDescent="0.2">
      <c r="A2" s="160"/>
      <c r="B2" s="160"/>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2" t="s">
        <v>175</v>
      </c>
      <c r="AC2" s="462" t="s">
        <v>180</v>
      </c>
      <c r="AD2" s="462"/>
    </row>
    <row r="3" spans="1:96" ht="13.5" customHeight="1" x14ac:dyDescent="0.15">
      <c r="AB3" s="463" t="s">
        <v>176</v>
      </c>
      <c r="AC3" s="468"/>
      <c r="AD3" s="468"/>
      <c r="AE3" s="468"/>
    </row>
    <row r="4" spans="1:96" ht="20.25" customHeight="1" thickBot="1" x14ac:dyDescent="0.25">
      <c r="B4" s="458" t="s">
        <v>174</v>
      </c>
      <c r="C4" s="458"/>
      <c r="D4" s="458"/>
      <c r="E4" s="458"/>
      <c r="F4" s="458"/>
      <c r="G4" s="458"/>
      <c r="H4" s="458"/>
      <c r="I4" s="458"/>
      <c r="J4" s="458"/>
      <c r="K4" s="458"/>
      <c r="L4" s="458"/>
      <c r="M4" s="458"/>
      <c r="N4" s="458"/>
      <c r="O4" s="458"/>
      <c r="P4" s="458"/>
      <c r="Q4" s="458"/>
      <c r="R4" s="458"/>
      <c r="S4" s="458"/>
      <c r="T4" s="458"/>
      <c r="U4" s="458"/>
      <c r="V4" s="458"/>
      <c r="W4" s="458"/>
      <c r="X4" s="458"/>
      <c r="AB4" s="463"/>
      <c r="AC4" s="468"/>
      <c r="AD4" s="468"/>
      <c r="AE4" s="468"/>
    </row>
    <row r="5" spans="1:96" ht="22.5" customHeight="1" thickBot="1" x14ac:dyDescent="0.2">
      <c r="T5" s="9"/>
      <c r="Y5" s="4" t="s">
        <v>2</v>
      </c>
      <c r="Z5" s="144" t="s">
        <v>3</v>
      </c>
      <c r="AB5" s="6" t="s">
        <v>4</v>
      </c>
      <c r="AC5" s="462"/>
      <c r="AD5" s="462"/>
      <c r="AE5" s="462"/>
    </row>
    <row r="6" spans="1:96" ht="23.25" thickBot="1" x14ac:dyDescent="0.2">
      <c r="A6" s="231" t="s">
        <v>5</v>
      </c>
      <c r="B6" s="232"/>
      <c r="C6" s="233"/>
      <c r="D6" s="165" t="s">
        <v>167</v>
      </c>
      <c r="E6" s="166" t="s">
        <v>168</v>
      </c>
      <c r="F6" s="167" t="s">
        <v>169</v>
      </c>
      <c r="G6" s="165" t="s">
        <v>170</v>
      </c>
      <c r="H6" s="168" t="s">
        <v>171</v>
      </c>
      <c r="I6" s="168" t="s">
        <v>172</v>
      </c>
      <c r="J6" s="168" t="s">
        <v>169</v>
      </c>
      <c r="K6" s="168" t="s">
        <v>171</v>
      </c>
      <c r="L6" s="168" t="s">
        <v>195</v>
      </c>
      <c r="M6" s="168" t="s">
        <v>169</v>
      </c>
      <c r="N6" s="187"/>
      <c r="O6" s="163" t="s">
        <v>173</v>
      </c>
      <c r="P6" s="161"/>
      <c r="Q6" s="162"/>
      <c r="R6" s="164"/>
      <c r="S6" s="8"/>
      <c r="T6" s="169" t="s">
        <v>7</v>
      </c>
      <c r="Y6" s="10" t="s">
        <v>8</v>
      </c>
      <c r="Z6" s="145" t="s">
        <v>9</v>
      </c>
      <c r="AB6" s="6" t="s">
        <v>10</v>
      </c>
      <c r="AC6" s="462"/>
      <c r="AD6" s="462"/>
      <c r="AE6" s="462"/>
      <c r="AK6" s="12">
        <f t="shared" ref="AK6:BP6" si="0">COUNT(AK11:AK25)</f>
        <v>0</v>
      </c>
      <c r="AL6" s="12">
        <f t="shared" si="0"/>
        <v>0</v>
      </c>
      <c r="AM6" s="12">
        <f t="shared" si="0"/>
        <v>0</v>
      </c>
      <c r="AN6" s="12">
        <f t="shared" si="0"/>
        <v>0</v>
      </c>
      <c r="AO6" s="12">
        <f t="shared" si="0"/>
        <v>0</v>
      </c>
      <c r="AP6" s="12">
        <f t="shared" si="0"/>
        <v>0</v>
      </c>
      <c r="AQ6" s="12">
        <f t="shared" si="0"/>
        <v>0</v>
      </c>
      <c r="AR6" s="12">
        <f t="shared" si="0"/>
        <v>0</v>
      </c>
      <c r="AS6" s="12">
        <f t="shared" si="0"/>
        <v>0</v>
      </c>
      <c r="AT6" s="12">
        <f t="shared" si="0"/>
        <v>0</v>
      </c>
      <c r="AU6" s="12">
        <f t="shared" si="0"/>
        <v>0</v>
      </c>
      <c r="AV6" s="12">
        <f t="shared" si="0"/>
        <v>0</v>
      </c>
      <c r="AW6" s="12">
        <f t="shared" si="0"/>
        <v>0</v>
      </c>
      <c r="AX6" s="12">
        <f t="shared" si="0"/>
        <v>0</v>
      </c>
      <c r="AY6" s="12">
        <f t="shared" si="0"/>
        <v>0</v>
      </c>
      <c r="AZ6" s="12">
        <f t="shared" si="0"/>
        <v>0</v>
      </c>
      <c r="BA6" s="12">
        <f t="shared" si="0"/>
        <v>0</v>
      </c>
      <c r="BB6" s="12">
        <f t="shared" si="0"/>
        <v>0</v>
      </c>
      <c r="BC6" s="12">
        <f t="shared" si="0"/>
        <v>0</v>
      </c>
      <c r="BD6" s="12">
        <f t="shared" si="0"/>
        <v>0</v>
      </c>
      <c r="BE6" s="12">
        <f t="shared" si="0"/>
        <v>0</v>
      </c>
      <c r="BF6" s="12">
        <f t="shared" si="0"/>
        <v>0</v>
      </c>
      <c r="BG6" s="12">
        <f t="shared" si="0"/>
        <v>0</v>
      </c>
      <c r="BH6" s="12">
        <f t="shared" si="0"/>
        <v>0</v>
      </c>
      <c r="BI6" s="12">
        <f t="shared" si="0"/>
        <v>0</v>
      </c>
      <c r="BJ6" s="12">
        <f t="shared" si="0"/>
        <v>0</v>
      </c>
      <c r="BK6" s="12">
        <f t="shared" si="0"/>
        <v>0</v>
      </c>
      <c r="BL6" s="12">
        <f t="shared" si="0"/>
        <v>0</v>
      </c>
      <c r="BM6" s="12">
        <f t="shared" si="0"/>
        <v>0</v>
      </c>
      <c r="BN6" s="12">
        <f t="shared" si="0"/>
        <v>0</v>
      </c>
      <c r="BO6" s="12">
        <f t="shared" si="0"/>
        <v>0</v>
      </c>
      <c r="BP6" s="12">
        <f t="shared" si="0"/>
        <v>0</v>
      </c>
      <c r="BQ6" s="12">
        <f t="shared" ref="BQ6:CN6" si="1">COUNT(BQ11:BQ25)</f>
        <v>0</v>
      </c>
      <c r="BR6" s="12">
        <f t="shared" si="1"/>
        <v>0</v>
      </c>
      <c r="BS6" s="12">
        <f t="shared" si="1"/>
        <v>0</v>
      </c>
      <c r="BT6" s="12">
        <f t="shared" si="1"/>
        <v>0</v>
      </c>
      <c r="BU6" s="12">
        <f t="shared" si="1"/>
        <v>0</v>
      </c>
      <c r="BV6" s="12">
        <f t="shared" si="1"/>
        <v>0</v>
      </c>
      <c r="BW6" s="12">
        <f t="shared" si="1"/>
        <v>0</v>
      </c>
      <c r="BX6" s="12">
        <f t="shared" si="1"/>
        <v>0</v>
      </c>
      <c r="BY6" s="12">
        <f t="shared" si="1"/>
        <v>0</v>
      </c>
      <c r="BZ6" s="12">
        <f t="shared" si="1"/>
        <v>0</v>
      </c>
      <c r="CA6" s="12">
        <f t="shared" si="1"/>
        <v>0</v>
      </c>
      <c r="CB6" s="12">
        <f t="shared" si="1"/>
        <v>0</v>
      </c>
      <c r="CC6" s="12">
        <f t="shared" si="1"/>
        <v>0</v>
      </c>
      <c r="CD6" s="12">
        <f t="shared" si="1"/>
        <v>0</v>
      </c>
      <c r="CE6" s="12">
        <f t="shared" si="1"/>
        <v>0</v>
      </c>
      <c r="CF6" s="12">
        <f t="shared" si="1"/>
        <v>0</v>
      </c>
      <c r="CG6" s="12">
        <f t="shared" si="1"/>
        <v>0</v>
      </c>
      <c r="CH6" s="12">
        <f t="shared" si="1"/>
        <v>0</v>
      </c>
      <c r="CI6" s="12">
        <f t="shared" si="1"/>
        <v>0</v>
      </c>
      <c r="CJ6" s="12">
        <f t="shared" si="1"/>
        <v>0</v>
      </c>
      <c r="CK6" s="12">
        <f t="shared" si="1"/>
        <v>0</v>
      </c>
      <c r="CL6" s="12">
        <f t="shared" si="1"/>
        <v>0</v>
      </c>
      <c r="CM6" s="12">
        <f t="shared" si="1"/>
        <v>0</v>
      </c>
      <c r="CN6" s="12">
        <f t="shared" si="1"/>
        <v>0</v>
      </c>
      <c r="CO6" s="12"/>
      <c r="CP6" s="12"/>
      <c r="CQ6" s="12"/>
      <c r="CR6" s="12"/>
    </row>
    <row r="7" spans="1:96" ht="6" customHeight="1" x14ac:dyDescent="0.15">
      <c r="P7" s="1">
        <v>0</v>
      </c>
    </row>
    <row r="8" spans="1:96" ht="4.5" customHeight="1" thickBot="1" x14ac:dyDescent="0.2">
      <c r="AE8" s="13"/>
      <c r="BE8" s="13"/>
      <c r="BF8" s="13"/>
      <c r="BG8" s="13"/>
      <c r="BH8" s="13"/>
    </row>
    <row r="9" spans="1:96" x14ac:dyDescent="0.15">
      <c r="A9" s="14"/>
      <c r="B9" s="15"/>
      <c r="C9" s="16" t="s">
        <v>12</v>
      </c>
      <c r="D9" s="201" t="s">
        <v>13</v>
      </c>
      <c r="E9" s="214"/>
      <c r="F9" s="214"/>
      <c r="G9" s="215"/>
      <c r="H9" s="464" t="s">
        <v>208</v>
      </c>
      <c r="I9" s="464"/>
      <c r="J9" s="464"/>
      <c r="K9" s="464"/>
      <c r="L9" s="224"/>
      <c r="M9" s="224"/>
      <c r="N9" s="224"/>
      <c r="O9" s="224"/>
      <c r="P9" s="224"/>
      <c r="Q9" s="224"/>
      <c r="R9" s="224"/>
      <c r="S9" s="224"/>
      <c r="T9" s="15"/>
      <c r="U9" s="15"/>
      <c r="V9" s="15"/>
      <c r="W9" s="18"/>
      <c r="X9" s="15"/>
      <c r="Y9" s="15"/>
      <c r="Z9" s="150" t="s">
        <v>209</v>
      </c>
      <c r="AA9" s="15"/>
      <c r="AB9" s="15"/>
      <c r="AC9" s="19" t="s">
        <v>14</v>
      </c>
      <c r="AD9" s="19" t="s">
        <v>14</v>
      </c>
      <c r="AE9" s="229" t="s">
        <v>15</v>
      </c>
      <c r="AG9" s="14"/>
      <c r="AH9" s="15"/>
      <c r="AI9" s="16" t="s">
        <v>12</v>
      </c>
      <c r="AJ9" s="201" t="s">
        <v>13</v>
      </c>
      <c r="AK9" s="129" t="s">
        <v>16</v>
      </c>
      <c r="AL9" s="17" t="s">
        <v>17</v>
      </c>
      <c r="AM9" s="17" t="s">
        <v>18</v>
      </c>
      <c r="AN9" s="17" t="s">
        <v>19</v>
      </c>
      <c r="AO9" s="17" t="s">
        <v>16</v>
      </c>
      <c r="AP9" s="17" t="s">
        <v>17</v>
      </c>
      <c r="AQ9" s="17" t="s">
        <v>18</v>
      </c>
      <c r="AR9" s="129" t="s">
        <v>19</v>
      </c>
      <c r="AS9" s="22" t="s">
        <v>16</v>
      </c>
      <c r="AT9" s="17" t="s">
        <v>17</v>
      </c>
      <c r="AU9" s="17" t="s">
        <v>18</v>
      </c>
      <c r="AV9" s="17" t="s">
        <v>19</v>
      </c>
      <c r="AW9" s="17" t="s">
        <v>16</v>
      </c>
      <c r="AX9" s="17" t="s">
        <v>17</v>
      </c>
      <c r="AY9" s="17" t="s">
        <v>18</v>
      </c>
      <c r="AZ9" s="17" t="s">
        <v>19</v>
      </c>
      <c r="BA9" s="17" t="s">
        <v>16</v>
      </c>
      <c r="BB9" s="17" t="s">
        <v>17</v>
      </c>
      <c r="BC9" s="17" t="s">
        <v>18</v>
      </c>
      <c r="BD9" s="17" t="s">
        <v>19</v>
      </c>
      <c r="BE9" s="131" t="s">
        <v>16</v>
      </c>
      <c r="BF9" s="17" t="s">
        <v>17</v>
      </c>
      <c r="BG9" s="129" t="s">
        <v>18</v>
      </c>
      <c r="BH9" s="130" t="s">
        <v>19</v>
      </c>
      <c r="BI9" s="22" t="s">
        <v>16</v>
      </c>
      <c r="BJ9" s="17" t="s">
        <v>17</v>
      </c>
      <c r="BK9" s="17" t="s">
        <v>18</v>
      </c>
      <c r="BL9" s="129" t="s">
        <v>19</v>
      </c>
      <c r="BM9" s="22" t="s">
        <v>16</v>
      </c>
      <c r="BN9" s="17" t="s">
        <v>17</v>
      </c>
      <c r="BO9" s="17" t="s">
        <v>18</v>
      </c>
      <c r="BP9" s="17" t="s">
        <v>19</v>
      </c>
      <c r="BQ9" s="17" t="s">
        <v>16</v>
      </c>
      <c r="BR9" s="17" t="s">
        <v>17</v>
      </c>
      <c r="BS9" s="17" t="s">
        <v>18</v>
      </c>
      <c r="BT9" s="129" t="s">
        <v>19</v>
      </c>
      <c r="BU9" s="22" t="s">
        <v>16</v>
      </c>
      <c r="BV9" s="17" t="s">
        <v>17</v>
      </c>
      <c r="BW9" s="17" t="s">
        <v>18</v>
      </c>
      <c r="BX9" s="17" t="s">
        <v>19</v>
      </c>
      <c r="BY9" s="17" t="s">
        <v>16</v>
      </c>
      <c r="BZ9" s="17" t="s">
        <v>17</v>
      </c>
      <c r="CA9" s="17" t="s">
        <v>18</v>
      </c>
      <c r="CB9" s="129" t="s">
        <v>19</v>
      </c>
      <c r="CC9" s="22" t="s">
        <v>16</v>
      </c>
      <c r="CD9" s="17" t="s">
        <v>17</v>
      </c>
      <c r="CE9" s="17" t="s">
        <v>18</v>
      </c>
      <c r="CF9" s="17" t="s">
        <v>19</v>
      </c>
      <c r="CG9" s="17" t="s">
        <v>16</v>
      </c>
      <c r="CH9" s="17" t="s">
        <v>17</v>
      </c>
      <c r="CI9" s="17" t="s">
        <v>18</v>
      </c>
      <c r="CJ9" s="129" t="s">
        <v>19</v>
      </c>
      <c r="CK9" s="22" t="s">
        <v>16</v>
      </c>
      <c r="CL9" s="17" t="s">
        <v>17</v>
      </c>
      <c r="CM9" s="17" t="s">
        <v>18</v>
      </c>
      <c r="CN9" s="21" t="s">
        <v>19</v>
      </c>
      <c r="CO9" s="20" t="s">
        <v>16</v>
      </c>
      <c r="CP9" s="17" t="s">
        <v>17</v>
      </c>
      <c r="CQ9" s="17" t="s">
        <v>18</v>
      </c>
      <c r="CR9" s="21" t="s">
        <v>19</v>
      </c>
    </row>
    <row r="10" spans="1:96" x14ac:dyDescent="0.15">
      <c r="A10" s="23" t="s">
        <v>20</v>
      </c>
      <c r="B10" s="24" t="s">
        <v>21</v>
      </c>
      <c r="C10" s="24" t="s">
        <v>22</v>
      </c>
      <c r="D10" s="202"/>
      <c r="E10" s="216"/>
      <c r="F10" s="216"/>
      <c r="G10" s="217"/>
      <c r="H10" s="219" t="s">
        <v>23</v>
      </c>
      <c r="I10" s="219"/>
      <c r="J10" s="219"/>
      <c r="K10" s="219"/>
      <c r="L10" s="225" t="s">
        <v>24</v>
      </c>
      <c r="M10" s="226"/>
      <c r="N10" s="226"/>
      <c r="O10" s="227"/>
      <c r="P10" s="219" t="s">
        <v>25</v>
      </c>
      <c r="Q10" s="219"/>
      <c r="R10" s="219"/>
      <c r="S10" s="219"/>
      <c r="T10" s="26" t="s">
        <v>26</v>
      </c>
      <c r="U10" s="26" t="s">
        <v>27</v>
      </c>
      <c r="V10" s="26" t="s">
        <v>28</v>
      </c>
      <c r="W10" s="27" t="s">
        <v>29</v>
      </c>
      <c r="X10" s="26" t="s">
        <v>30</v>
      </c>
      <c r="Y10" s="26" t="s">
        <v>31</v>
      </c>
      <c r="Z10" s="26" t="s">
        <v>32</v>
      </c>
      <c r="AA10" s="26" t="s">
        <v>33</v>
      </c>
      <c r="AB10" s="26" t="s">
        <v>34</v>
      </c>
      <c r="AC10" s="143" t="s">
        <v>86</v>
      </c>
      <c r="AD10" s="143" t="s">
        <v>86</v>
      </c>
      <c r="AE10" s="230"/>
      <c r="AG10" s="23" t="s">
        <v>122</v>
      </c>
      <c r="AH10" s="24" t="s">
        <v>21</v>
      </c>
      <c r="AI10" s="24" t="s">
        <v>22</v>
      </c>
      <c r="AJ10" s="202"/>
      <c r="AK10" s="126">
        <v>4</v>
      </c>
      <c r="AL10" s="25">
        <v>4</v>
      </c>
      <c r="AM10" s="25">
        <v>4</v>
      </c>
      <c r="AN10" s="25">
        <v>4</v>
      </c>
      <c r="AO10" s="25">
        <v>5</v>
      </c>
      <c r="AP10" s="25">
        <v>5</v>
      </c>
      <c r="AQ10" s="25">
        <v>5</v>
      </c>
      <c r="AR10" s="126">
        <v>5</v>
      </c>
      <c r="AS10" s="29">
        <v>6</v>
      </c>
      <c r="AT10" s="25">
        <v>6</v>
      </c>
      <c r="AU10" s="25">
        <v>6</v>
      </c>
      <c r="AV10" s="25">
        <v>6</v>
      </c>
      <c r="AW10" s="25">
        <v>7</v>
      </c>
      <c r="AX10" s="25">
        <v>7</v>
      </c>
      <c r="AY10" s="25">
        <v>7</v>
      </c>
      <c r="AZ10" s="25">
        <v>7</v>
      </c>
      <c r="BA10" s="25">
        <v>8</v>
      </c>
      <c r="BB10" s="25">
        <v>8</v>
      </c>
      <c r="BC10" s="25">
        <v>8</v>
      </c>
      <c r="BD10" s="126">
        <v>8</v>
      </c>
      <c r="BE10" s="29">
        <v>9</v>
      </c>
      <c r="BF10" s="25">
        <v>9</v>
      </c>
      <c r="BG10" s="25">
        <v>9</v>
      </c>
      <c r="BH10" s="25">
        <v>9</v>
      </c>
      <c r="BI10" s="25">
        <v>10</v>
      </c>
      <c r="BJ10" s="25">
        <v>10</v>
      </c>
      <c r="BK10" s="25">
        <v>10</v>
      </c>
      <c r="BL10" s="126">
        <v>10</v>
      </c>
      <c r="BM10" s="29">
        <v>11</v>
      </c>
      <c r="BN10" s="25">
        <v>11</v>
      </c>
      <c r="BO10" s="25">
        <v>11</v>
      </c>
      <c r="BP10" s="25">
        <v>11</v>
      </c>
      <c r="BQ10" s="25">
        <v>12</v>
      </c>
      <c r="BR10" s="25">
        <v>12</v>
      </c>
      <c r="BS10" s="25">
        <v>12</v>
      </c>
      <c r="BT10" s="126">
        <v>12</v>
      </c>
      <c r="BU10" s="29">
        <v>1</v>
      </c>
      <c r="BV10" s="25">
        <v>1</v>
      </c>
      <c r="BW10" s="25">
        <v>1</v>
      </c>
      <c r="BX10" s="25">
        <v>1</v>
      </c>
      <c r="BY10" s="25">
        <v>2</v>
      </c>
      <c r="BZ10" s="25">
        <v>2</v>
      </c>
      <c r="CA10" s="25">
        <v>2</v>
      </c>
      <c r="CB10" s="126">
        <v>2</v>
      </c>
      <c r="CC10" s="29">
        <v>3</v>
      </c>
      <c r="CD10" s="25">
        <v>3</v>
      </c>
      <c r="CE10" s="25">
        <v>3</v>
      </c>
      <c r="CF10" s="25">
        <v>3</v>
      </c>
      <c r="CG10" s="31" t="s">
        <v>37</v>
      </c>
      <c r="CH10" s="31" t="s">
        <v>37</v>
      </c>
      <c r="CI10" s="31" t="s">
        <v>37</v>
      </c>
      <c r="CJ10" s="132" t="s">
        <v>37</v>
      </c>
      <c r="CK10" s="30" t="s">
        <v>37</v>
      </c>
      <c r="CL10" s="31" t="s">
        <v>37</v>
      </c>
      <c r="CM10" s="31" t="s">
        <v>37</v>
      </c>
      <c r="CN10" s="33" t="s">
        <v>37</v>
      </c>
      <c r="CO10" s="32" t="s">
        <v>37</v>
      </c>
      <c r="CP10" s="31" t="s">
        <v>37</v>
      </c>
      <c r="CQ10" s="31" t="s">
        <v>37</v>
      </c>
      <c r="CR10" s="33" t="s">
        <v>37</v>
      </c>
    </row>
    <row r="11" spans="1:96" ht="30" customHeight="1" x14ac:dyDescent="0.15">
      <c r="A11" s="34">
        <v>1</v>
      </c>
      <c r="B11" s="189"/>
      <c r="C11" s="189"/>
      <c r="D11" s="465"/>
      <c r="E11" s="466"/>
      <c r="F11" s="466"/>
      <c r="G11" s="467"/>
      <c r="H11" s="459"/>
      <c r="I11" s="460"/>
      <c r="J11" s="460"/>
      <c r="K11" s="461"/>
      <c r="L11" s="459"/>
      <c r="M11" s="460"/>
      <c r="N11" s="460"/>
      <c r="O11" s="461"/>
      <c r="P11" s="459"/>
      <c r="Q11" s="460"/>
      <c r="R11" s="460"/>
      <c r="S11" s="461"/>
      <c r="T11" s="142"/>
      <c r="U11" s="142"/>
      <c r="V11" s="142"/>
      <c r="W11" s="142"/>
      <c r="X11" s="142"/>
      <c r="Y11" s="142"/>
      <c r="Z11" s="142"/>
      <c r="AA11" s="142"/>
      <c r="AB11" s="142"/>
      <c r="AC11" s="140"/>
      <c r="AD11" s="140"/>
      <c r="AE11" s="40">
        <f t="shared" ref="AE11:AE31" si="2">SUM(H11:AD11)</f>
        <v>0</v>
      </c>
      <c r="AG11" s="34">
        <v>1</v>
      </c>
      <c r="AH11" s="35">
        <f t="shared" ref="AH11:AH25" si="3">B11</f>
        <v>0</v>
      </c>
      <c r="AI11" s="35">
        <f t="shared" ref="AI11:AI25" si="4">C11</f>
        <v>0</v>
      </c>
      <c r="AJ11" s="36">
        <f t="shared" ref="AJ11:AJ25" si="5">D11</f>
        <v>0</v>
      </c>
      <c r="AK11" s="120" t="str">
        <f>IF($H11&lt;=0,"",IF(AK$9=$AH11,$H11,""))</f>
        <v/>
      </c>
      <c r="AL11" s="116" t="str">
        <f>IF($H11&lt;=0,"",IF(AL$9=$AH11,$H11,""))</f>
        <v/>
      </c>
      <c r="AM11" s="116" t="str">
        <f t="shared" ref="AM11:AN25" si="6">IF($H11&lt;=0,"",IF(AM$9=$AH11,$H11,""))</f>
        <v/>
      </c>
      <c r="AN11" s="124" t="str">
        <f t="shared" si="6"/>
        <v/>
      </c>
      <c r="AO11" s="122" t="str">
        <f t="shared" ref="AO11:AO25" si="7">IF($L11&lt;=0,"",IF(AO$9=$AH11,$L11,""))</f>
        <v/>
      </c>
      <c r="AP11" s="116" t="str">
        <f t="shared" ref="AP11:AR25" si="8">IF($L11&lt;=0,"",IF(AP$9=$AH11,$L11,""))</f>
        <v/>
      </c>
      <c r="AQ11" s="116" t="str">
        <f t="shared" si="8"/>
        <v/>
      </c>
      <c r="AR11" s="127" t="str">
        <f t="shared" si="8"/>
        <v/>
      </c>
      <c r="AS11" s="120" t="str">
        <f t="shared" ref="AS11:AV25" si="9">IF($P11&lt;=0,"",IF(AS$9=$AH11,$P11,""))</f>
        <v/>
      </c>
      <c r="AT11" s="116" t="str">
        <f t="shared" si="9"/>
        <v/>
      </c>
      <c r="AU11" s="116" t="str">
        <f t="shared" si="9"/>
        <v/>
      </c>
      <c r="AV11" s="124" t="str">
        <f t="shared" si="9"/>
        <v/>
      </c>
      <c r="AW11" s="122" t="str">
        <f t="shared" ref="AW11:AW25" si="10">IF($T11&lt;=0,"",IF(AW$9=$AH11,$T11,""))</f>
        <v/>
      </c>
      <c r="AX11" s="116" t="str">
        <f t="shared" ref="AX11:AZ25" si="11">IF($T11&lt;=0,"",IF(AX$9=$AH11,$T11,""))</f>
        <v/>
      </c>
      <c r="AY11" s="116" t="str">
        <f t="shared" si="11"/>
        <v/>
      </c>
      <c r="AZ11" s="127" t="str">
        <f t="shared" si="11"/>
        <v/>
      </c>
      <c r="BA11" s="120" t="str">
        <f t="shared" ref="BA11:BA25" si="12">IF($U11&lt;=0,"",IF(BA$9=$AH11,$U11,""))</f>
        <v/>
      </c>
      <c r="BB11" s="116" t="str">
        <f t="shared" ref="BB11:BD25" si="13">IF($U11&lt;=0,"",IF(BB$9=$AH11,$U11,""))</f>
        <v/>
      </c>
      <c r="BC11" s="116" t="str">
        <f t="shared" si="13"/>
        <v/>
      </c>
      <c r="BD11" s="124" t="str">
        <f t="shared" si="13"/>
        <v/>
      </c>
      <c r="BE11" s="122" t="str">
        <f t="shared" ref="BE11:BE25" si="14">IF($V11&lt;=0,"",IF(BE$9=$AH11,$V11,""))</f>
        <v/>
      </c>
      <c r="BF11" s="116" t="str">
        <f t="shared" ref="BF11:BH25" si="15">IF($V11&lt;=0,"",IF(BF$9=$AH11,$V11,""))</f>
        <v/>
      </c>
      <c r="BG11" s="116" t="str">
        <f t="shared" si="15"/>
        <v/>
      </c>
      <c r="BH11" s="127" t="str">
        <f t="shared" si="15"/>
        <v/>
      </c>
      <c r="BI11" s="120" t="str">
        <f t="shared" ref="BI11:BI25" si="16">IF($W11&lt;=0,"",IF(BI$9=$AH11,$W11,""))</f>
        <v/>
      </c>
      <c r="BJ11" s="116" t="str">
        <f t="shared" ref="BJ11:BL25" si="17">IF($W11&lt;=0,"",IF(BJ$9=$AH11,$W11,""))</f>
        <v/>
      </c>
      <c r="BK11" s="116" t="str">
        <f t="shared" si="17"/>
        <v/>
      </c>
      <c r="BL11" s="124" t="str">
        <f t="shared" si="17"/>
        <v/>
      </c>
      <c r="BM11" s="122" t="str">
        <f t="shared" ref="BM11:BM25" si="18">IF($X11&lt;=0,"",IF(BM$9=$AH11,$X11,""))</f>
        <v/>
      </c>
      <c r="BN11" s="116" t="str">
        <f t="shared" ref="BN11:BP25" si="19">IF($X11&lt;=0,"",IF(BN$9=$AH11,$X11,""))</f>
        <v/>
      </c>
      <c r="BO11" s="116" t="str">
        <f t="shared" si="19"/>
        <v/>
      </c>
      <c r="BP11" s="127" t="str">
        <f>IF($X11&lt;=0,"",IF(BP$9=$AH11,$X11,""))</f>
        <v/>
      </c>
      <c r="BQ11" s="120" t="str">
        <f t="shared" ref="BQ11:BQ25" si="20">IF($Y11&lt;=0,"",IF(BQ$9=$AH11,$Y11,""))</f>
        <v/>
      </c>
      <c r="BR11" s="116" t="str">
        <f t="shared" ref="BR11:BT25" si="21">IF($Y11&lt;=0,"",IF(BR$9=$AH11,$Y11,""))</f>
        <v/>
      </c>
      <c r="BS11" s="116" t="str">
        <f t="shared" si="21"/>
        <v/>
      </c>
      <c r="BT11" s="124" t="str">
        <f t="shared" si="21"/>
        <v/>
      </c>
      <c r="BU11" s="122" t="str">
        <f t="shared" ref="BU11:BU25" si="22">IF($Z11&lt;=0,"",IF(BU$9=$AH11,$Z11,""))</f>
        <v/>
      </c>
      <c r="BV11" s="116" t="str">
        <f t="shared" ref="BV11:BX25" si="23">IF($Z11&lt;=0,"",IF(BV$9=$AH11,$Z11,""))</f>
        <v/>
      </c>
      <c r="BW11" s="116" t="str">
        <f t="shared" si="23"/>
        <v/>
      </c>
      <c r="BX11" s="127" t="str">
        <f>IF($Z11&lt;=0,"",IF(BX$9=$AH11,$Z11,""))</f>
        <v/>
      </c>
      <c r="BY11" s="120" t="str">
        <f t="shared" ref="BY11:BY25" si="24">IF($AA11&lt;=0,"",IF(BY$9=$AH11,$AA11,""))</f>
        <v/>
      </c>
      <c r="BZ11" s="116" t="str">
        <f t="shared" ref="BZ11:CB25" si="25">IF($AA11&lt;=0,"",IF(BZ$9=$AH11,$AA11,""))</f>
        <v/>
      </c>
      <c r="CA11" s="116" t="str">
        <f t="shared" si="25"/>
        <v/>
      </c>
      <c r="CB11" s="124" t="str">
        <f t="shared" si="25"/>
        <v/>
      </c>
      <c r="CC11" s="122" t="str">
        <f t="shared" ref="CC11:CC25" si="26">IF($AB11&lt;=0,"",IF(CC$9=$AH11,$AB11,""))</f>
        <v/>
      </c>
      <c r="CD11" s="116" t="str">
        <f t="shared" ref="CD11:CF25" si="27">IF($AB11&lt;=0,"",IF(CD$9=$AH11,$AB11,""))</f>
        <v/>
      </c>
      <c r="CE11" s="116" t="str">
        <f t="shared" si="27"/>
        <v/>
      </c>
      <c r="CF11" s="127" t="str">
        <f t="shared" si="27"/>
        <v/>
      </c>
      <c r="CG11" s="120" t="str">
        <f t="shared" ref="CG11:CG25" si="28">IF($AC11&lt;=0,"",IF(CG$9=$AH11,$AC11,""))</f>
        <v/>
      </c>
      <c r="CH11" s="116" t="str">
        <f t="shared" ref="CH11:CJ25" si="29">IF($AC11&lt;=0,"",IF(CH$9=$AH11,$AC11,""))</f>
        <v/>
      </c>
      <c r="CI11" s="116" t="str">
        <f t="shared" si="29"/>
        <v/>
      </c>
      <c r="CJ11" s="124" t="str">
        <f t="shared" si="29"/>
        <v/>
      </c>
      <c r="CK11" s="122" t="str">
        <f t="shared" ref="CK11:CK25" si="30">IF($AD11&lt;=0,"",IF(CK$9=$AH11,$AD11,""))</f>
        <v/>
      </c>
      <c r="CL11" s="116" t="str">
        <f t="shared" ref="CL11:CN25" si="31">IF($AD11&lt;=0,"",IF(CL$9=$AH11,$AD11,""))</f>
        <v/>
      </c>
      <c r="CM11" s="116" t="str">
        <f t="shared" si="31"/>
        <v/>
      </c>
      <c r="CN11" s="117" t="str">
        <f t="shared" si="31"/>
        <v/>
      </c>
      <c r="CO11" s="41" t="str">
        <f>IF($AE11&lt;=0,"",IF(CO$9=$AH11,$AE11,""))</f>
        <v/>
      </c>
      <c r="CP11" s="42" t="str">
        <f>IF($AH11=CP$9,$AB11,"")</f>
        <v/>
      </c>
      <c r="CQ11" s="42" t="str">
        <f>IF($AH11=CQ$9,$AB11,"")</f>
        <v/>
      </c>
      <c r="CR11" s="42" t="str">
        <f>IF($AH11=CR$9,$AB11,"")</f>
        <v/>
      </c>
    </row>
    <row r="12" spans="1:96" ht="30" customHeight="1" x14ac:dyDescent="0.15">
      <c r="A12" s="34">
        <v>2</v>
      </c>
      <c r="B12" s="189"/>
      <c r="C12" s="189"/>
      <c r="D12" s="465"/>
      <c r="E12" s="466"/>
      <c r="F12" s="466"/>
      <c r="G12" s="467"/>
      <c r="H12" s="459"/>
      <c r="I12" s="460"/>
      <c r="J12" s="460"/>
      <c r="K12" s="461"/>
      <c r="L12" s="459"/>
      <c r="M12" s="460"/>
      <c r="N12" s="460"/>
      <c r="O12" s="461"/>
      <c r="P12" s="459"/>
      <c r="Q12" s="460"/>
      <c r="R12" s="460"/>
      <c r="S12" s="461"/>
      <c r="T12" s="142"/>
      <c r="U12" s="142"/>
      <c r="V12" s="142"/>
      <c r="W12" s="142"/>
      <c r="X12" s="142"/>
      <c r="Y12" s="142"/>
      <c r="Z12" s="142"/>
      <c r="AA12" s="142"/>
      <c r="AB12" s="142"/>
      <c r="AC12" s="140"/>
      <c r="AD12" s="140"/>
      <c r="AE12" s="40">
        <f t="shared" si="2"/>
        <v>0</v>
      </c>
      <c r="AG12" s="34">
        <v>2</v>
      </c>
      <c r="AH12" s="35">
        <f t="shared" si="3"/>
        <v>0</v>
      </c>
      <c r="AI12" s="35">
        <f t="shared" si="4"/>
        <v>0</v>
      </c>
      <c r="AJ12" s="36">
        <f t="shared" si="5"/>
        <v>0</v>
      </c>
      <c r="AK12" s="120" t="str">
        <f t="shared" ref="AK12:AL25" si="32">IF($H12&lt;=0,"",IF(AK$9=$AH12,$H12,""))</f>
        <v/>
      </c>
      <c r="AL12" s="116" t="str">
        <f t="shared" si="32"/>
        <v/>
      </c>
      <c r="AM12" s="116" t="str">
        <f t="shared" si="6"/>
        <v/>
      </c>
      <c r="AN12" s="124" t="str">
        <f t="shared" si="6"/>
        <v/>
      </c>
      <c r="AO12" s="122" t="str">
        <f t="shared" si="7"/>
        <v/>
      </c>
      <c r="AP12" s="116" t="str">
        <f t="shared" si="8"/>
        <v/>
      </c>
      <c r="AQ12" s="116" t="str">
        <f t="shared" si="8"/>
        <v/>
      </c>
      <c r="AR12" s="127" t="str">
        <f t="shared" si="8"/>
        <v/>
      </c>
      <c r="AS12" s="120" t="str">
        <f t="shared" si="9"/>
        <v/>
      </c>
      <c r="AT12" s="116" t="str">
        <f t="shared" si="9"/>
        <v/>
      </c>
      <c r="AU12" s="116" t="str">
        <f t="shared" si="9"/>
        <v/>
      </c>
      <c r="AV12" s="124" t="str">
        <f t="shared" si="9"/>
        <v/>
      </c>
      <c r="AW12" s="122" t="str">
        <f t="shared" si="10"/>
        <v/>
      </c>
      <c r="AX12" s="116" t="str">
        <f t="shared" si="11"/>
        <v/>
      </c>
      <c r="AY12" s="116" t="str">
        <f t="shared" si="11"/>
        <v/>
      </c>
      <c r="AZ12" s="127" t="str">
        <f t="shared" si="11"/>
        <v/>
      </c>
      <c r="BA12" s="120" t="str">
        <f t="shared" si="12"/>
        <v/>
      </c>
      <c r="BB12" s="116" t="str">
        <f t="shared" si="13"/>
        <v/>
      </c>
      <c r="BC12" s="116" t="str">
        <f t="shared" si="13"/>
        <v/>
      </c>
      <c r="BD12" s="124" t="str">
        <f t="shared" si="13"/>
        <v/>
      </c>
      <c r="BE12" s="122" t="str">
        <f t="shared" si="14"/>
        <v/>
      </c>
      <c r="BF12" s="116" t="str">
        <f t="shared" si="15"/>
        <v/>
      </c>
      <c r="BG12" s="116" t="str">
        <f t="shared" si="15"/>
        <v/>
      </c>
      <c r="BH12" s="127" t="str">
        <f t="shared" si="15"/>
        <v/>
      </c>
      <c r="BI12" s="120" t="str">
        <f t="shared" si="16"/>
        <v/>
      </c>
      <c r="BJ12" s="116" t="str">
        <f t="shared" si="17"/>
        <v/>
      </c>
      <c r="BK12" s="116" t="str">
        <f t="shared" si="17"/>
        <v/>
      </c>
      <c r="BL12" s="124" t="str">
        <f t="shared" si="17"/>
        <v/>
      </c>
      <c r="BM12" s="122" t="str">
        <f t="shared" si="18"/>
        <v/>
      </c>
      <c r="BN12" s="116" t="str">
        <f t="shared" si="19"/>
        <v/>
      </c>
      <c r="BO12" s="116" t="str">
        <f t="shared" si="19"/>
        <v/>
      </c>
      <c r="BP12" s="127" t="str">
        <f t="shared" si="19"/>
        <v/>
      </c>
      <c r="BQ12" s="120" t="str">
        <f t="shared" si="20"/>
        <v/>
      </c>
      <c r="BR12" s="116" t="str">
        <f t="shared" si="21"/>
        <v/>
      </c>
      <c r="BS12" s="116" t="str">
        <f t="shared" si="21"/>
        <v/>
      </c>
      <c r="BT12" s="124" t="str">
        <f t="shared" si="21"/>
        <v/>
      </c>
      <c r="BU12" s="122" t="str">
        <f t="shared" si="22"/>
        <v/>
      </c>
      <c r="BV12" s="116" t="str">
        <f t="shared" si="23"/>
        <v/>
      </c>
      <c r="BW12" s="116" t="str">
        <f t="shared" si="23"/>
        <v/>
      </c>
      <c r="BX12" s="127" t="str">
        <f t="shared" si="23"/>
        <v/>
      </c>
      <c r="BY12" s="120" t="str">
        <f t="shared" si="24"/>
        <v/>
      </c>
      <c r="BZ12" s="116" t="str">
        <f t="shared" si="25"/>
        <v/>
      </c>
      <c r="CA12" s="116" t="str">
        <f t="shared" si="25"/>
        <v/>
      </c>
      <c r="CB12" s="124" t="str">
        <f t="shared" si="25"/>
        <v/>
      </c>
      <c r="CC12" s="122" t="str">
        <f t="shared" si="26"/>
        <v/>
      </c>
      <c r="CD12" s="116" t="str">
        <f t="shared" si="27"/>
        <v/>
      </c>
      <c r="CE12" s="116" t="str">
        <f t="shared" si="27"/>
        <v/>
      </c>
      <c r="CF12" s="127" t="str">
        <f t="shared" si="27"/>
        <v/>
      </c>
      <c r="CG12" s="120" t="str">
        <f t="shared" si="28"/>
        <v/>
      </c>
      <c r="CH12" s="116" t="str">
        <f t="shared" si="29"/>
        <v/>
      </c>
      <c r="CI12" s="116" t="str">
        <f t="shared" si="29"/>
        <v/>
      </c>
      <c r="CJ12" s="124" t="str">
        <f t="shared" si="29"/>
        <v/>
      </c>
      <c r="CK12" s="122" t="str">
        <f t="shared" si="30"/>
        <v/>
      </c>
      <c r="CL12" s="116" t="str">
        <f t="shared" si="31"/>
        <v/>
      </c>
      <c r="CM12" s="116" t="str">
        <f t="shared" si="31"/>
        <v/>
      </c>
      <c r="CN12" s="117" t="str">
        <f t="shared" si="31"/>
        <v/>
      </c>
      <c r="CO12" s="43"/>
      <c r="CP12" s="37"/>
      <c r="CQ12" s="37"/>
      <c r="CR12" s="40"/>
    </row>
    <row r="13" spans="1:96" ht="30" customHeight="1" x14ac:dyDescent="0.15">
      <c r="A13" s="34">
        <v>3</v>
      </c>
      <c r="B13" s="189"/>
      <c r="C13" s="189"/>
      <c r="D13" s="465"/>
      <c r="E13" s="466"/>
      <c r="F13" s="466"/>
      <c r="G13" s="467"/>
      <c r="H13" s="459"/>
      <c r="I13" s="460"/>
      <c r="J13" s="460"/>
      <c r="K13" s="461"/>
      <c r="L13" s="459"/>
      <c r="M13" s="460"/>
      <c r="N13" s="460"/>
      <c r="O13" s="461"/>
      <c r="P13" s="459"/>
      <c r="Q13" s="460"/>
      <c r="R13" s="460"/>
      <c r="S13" s="461"/>
      <c r="T13" s="142"/>
      <c r="U13" s="142"/>
      <c r="V13" s="142"/>
      <c r="W13" s="142"/>
      <c r="X13" s="142"/>
      <c r="Y13" s="142"/>
      <c r="Z13" s="142"/>
      <c r="AA13" s="142"/>
      <c r="AB13" s="142"/>
      <c r="AC13" s="140"/>
      <c r="AD13" s="140"/>
      <c r="AE13" s="40">
        <f t="shared" si="2"/>
        <v>0</v>
      </c>
      <c r="AG13" s="34">
        <v>3</v>
      </c>
      <c r="AH13" s="35">
        <f t="shared" si="3"/>
        <v>0</v>
      </c>
      <c r="AI13" s="35">
        <f t="shared" si="4"/>
        <v>0</v>
      </c>
      <c r="AJ13" s="36">
        <f t="shared" si="5"/>
        <v>0</v>
      </c>
      <c r="AK13" s="120" t="str">
        <f t="shared" si="32"/>
        <v/>
      </c>
      <c r="AL13" s="116" t="str">
        <f t="shared" si="32"/>
        <v/>
      </c>
      <c r="AM13" s="116" t="str">
        <f t="shared" si="6"/>
        <v/>
      </c>
      <c r="AN13" s="124" t="str">
        <f t="shared" si="6"/>
        <v/>
      </c>
      <c r="AO13" s="122" t="str">
        <f t="shared" si="7"/>
        <v/>
      </c>
      <c r="AP13" s="116" t="str">
        <f t="shared" si="8"/>
        <v/>
      </c>
      <c r="AQ13" s="116" t="str">
        <f t="shared" si="8"/>
        <v/>
      </c>
      <c r="AR13" s="127" t="str">
        <f t="shared" si="8"/>
        <v/>
      </c>
      <c r="AS13" s="120" t="str">
        <f t="shared" si="9"/>
        <v/>
      </c>
      <c r="AT13" s="116" t="str">
        <f t="shared" si="9"/>
        <v/>
      </c>
      <c r="AU13" s="116" t="str">
        <f t="shared" si="9"/>
        <v/>
      </c>
      <c r="AV13" s="124" t="str">
        <f t="shared" si="9"/>
        <v/>
      </c>
      <c r="AW13" s="122" t="str">
        <f t="shared" si="10"/>
        <v/>
      </c>
      <c r="AX13" s="116" t="str">
        <f t="shared" si="11"/>
        <v/>
      </c>
      <c r="AY13" s="116" t="str">
        <f t="shared" si="11"/>
        <v/>
      </c>
      <c r="AZ13" s="127" t="str">
        <f t="shared" si="11"/>
        <v/>
      </c>
      <c r="BA13" s="120" t="str">
        <f t="shared" si="12"/>
        <v/>
      </c>
      <c r="BB13" s="116" t="str">
        <f t="shared" si="13"/>
        <v/>
      </c>
      <c r="BC13" s="116" t="str">
        <f t="shared" si="13"/>
        <v/>
      </c>
      <c r="BD13" s="124" t="str">
        <f t="shared" si="13"/>
        <v/>
      </c>
      <c r="BE13" s="122" t="str">
        <f t="shared" si="14"/>
        <v/>
      </c>
      <c r="BF13" s="116" t="str">
        <f t="shared" si="15"/>
        <v/>
      </c>
      <c r="BG13" s="116" t="str">
        <f t="shared" si="15"/>
        <v/>
      </c>
      <c r="BH13" s="127" t="str">
        <f t="shared" si="15"/>
        <v/>
      </c>
      <c r="BI13" s="120" t="str">
        <f t="shared" si="16"/>
        <v/>
      </c>
      <c r="BJ13" s="116" t="str">
        <f t="shared" si="17"/>
        <v/>
      </c>
      <c r="BK13" s="116" t="str">
        <f t="shared" si="17"/>
        <v/>
      </c>
      <c r="BL13" s="124" t="str">
        <f t="shared" si="17"/>
        <v/>
      </c>
      <c r="BM13" s="122" t="str">
        <f t="shared" si="18"/>
        <v/>
      </c>
      <c r="BN13" s="116" t="str">
        <f t="shared" si="19"/>
        <v/>
      </c>
      <c r="BO13" s="116" t="str">
        <f t="shared" si="19"/>
        <v/>
      </c>
      <c r="BP13" s="127" t="str">
        <f t="shared" si="19"/>
        <v/>
      </c>
      <c r="BQ13" s="120" t="str">
        <f t="shared" si="20"/>
        <v/>
      </c>
      <c r="BR13" s="116" t="str">
        <f t="shared" si="21"/>
        <v/>
      </c>
      <c r="BS13" s="116" t="str">
        <f t="shared" si="21"/>
        <v/>
      </c>
      <c r="BT13" s="124" t="str">
        <f t="shared" si="21"/>
        <v/>
      </c>
      <c r="BU13" s="122" t="str">
        <f t="shared" si="22"/>
        <v/>
      </c>
      <c r="BV13" s="116" t="str">
        <f t="shared" si="23"/>
        <v/>
      </c>
      <c r="BW13" s="116" t="str">
        <f t="shared" si="23"/>
        <v/>
      </c>
      <c r="BX13" s="127" t="str">
        <f t="shared" si="23"/>
        <v/>
      </c>
      <c r="BY13" s="120" t="str">
        <f t="shared" si="24"/>
        <v/>
      </c>
      <c r="BZ13" s="116" t="str">
        <f t="shared" si="25"/>
        <v/>
      </c>
      <c r="CA13" s="116" t="str">
        <f t="shared" si="25"/>
        <v/>
      </c>
      <c r="CB13" s="124" t="str">
        <f t="shared" si="25"/>
        <v/>
      </c>
      <c r="CC13" s="122" t="str">
        <f t="shared" si="26"/>
        <v/>
      </c>
      <c r="CD13" s="116" t="str">
        <f t="shared" si="27"/>
        <v/>
      </c>
      <c r="CE13" s="116" t="str">
        <f t="shared" si="27"/>
        <v/>
      </c>
      <c r="CF13" s="127" t="str">
        <f t="shared" si="27"/>
        <v/>
      </c>
      <c r="CG13" s="120" t="str">
        <f t="shared" si="28"/>
        <v/>
      </c>
      <c r="CH13" s="116" t="str">
        <f t="shared" si="29"/>
        <v/>
      </c>
      <c r="CI13" s="116" t="str">
        <f t="shared" si="29"/>
        <v/>
      </c>
      <c r="CJ13" s="124" t="str">
        <f t="shared" si="29"/>
        <v/>
      </c>
      <c r="CK13" s="122" t="str">
        <f t="shared" si="30"/>
        <v/>
      </c>
      <c r="CL13" s="116" t="str">
        <f t="shared" si="31"/>
        <v/>
      </c>
      <c r="CM13" s="116" t="str">
        <f t="shared" si="31"/>
        <v/>
      </c>
      <c r="CN13" s="117" t="str">
        <f t="shared" si="31"/>
        <v/>
      </c>
      <c r="CO13" s="43"/>
      <c r="CP13" s="37"/>
      <c r="CQ13" s="37"/>
      <c r="CR13" s="40"/>
    </row>
    <row r="14" spans="1:96" ht="30" customHeight="1" x14ac:dyDescent="0.15">
      <c r="A14" s="34">
        <v>4</v>
      </c>
      <c r="B14" s="189"/>
      <c r="C14" s="190"/>
      <c r="D14" s="465"/>
      <c r="E14" s="466"/>
      <c r="F14" s="466"/>
      <c r="G14" s="467"/>
      <c r="H14" s="459"/>
      <c r="I14" s="460"/>
      <c r="J14" s="460"/>
      <c r="K14" s="461"/>
      <c r="L14" s="459"/>
      <c r="M14" s="460"/>
      <c r="N14" s="460"/>
      <c r="O14" s="461"/>
      <c r="P14" s="459"/>
      <c r="Q14" s="460"/>
      <c r="R14" s="460"/>
      <c r="S14" s="461"/>
      <c r="T14" s="142"/>
      <c r="U14" s="142"/>
      <c r="V14" s="142"/>
      <c r="W14" s="142"/>
      <c r="X14" s="142"/>
      <c r="Y14" s="142"/>
      <c r="Z14" s="142"/>
      <c r="AA14" s="142"/>
      <c r="AB14" s="142"/>
      <c r="AC14" s="140"/>
      <c r="AD14" s="140"/>
      <c r="AE14" s="40">
        <f t="shared" si="2"/>
        <v>0</v>
      </c>
      <c r="AG14" s="34">
        <v>4</v>
      </c>
      <c r="AH14" s="35">
        <f t="shared" si="3"/>
        <v>0</v>
      </c>
      <c r="AI14" s="35">
        <f t="shared" si="4"/>
        <v>0</v>
      </c>
      <c r="AJ14" s="36">
        <f t="shared" si="5"/>
        <v>0</v>
      </c>
      <c r="AK14" s="120" t="str">
        <f t="shared" si="32"/>
        <v/>
      </c>
      <c r="AL14" s="116" t="str">
        <f t="shared" si="32"/>
        <v/>
      </c>
      <c r="AM14" s="116" t="str">
        <f t="shared" si="6"/>
        <v/>
      </c>
      <c r="AN14" s="124" t="str">
        <f t="shared" si="6"/>
        <v/>
      </c>
      <c r="AO14" s="122" t="str">
        <f t="shared" si="7"/>
        <v/>
      </c>
      <c r="AP14" s="116" t="str">
        <f t="shared" si="8"/>
        <v/>
      </c>
      <c r="AQ14" s="116" t="str">
        <f t="shared" si="8"/>
        <v/>
      </c>
      <c r="AR14" s="127" t="str">
        <f t="shared" si="8"/>
        <v/>
      </c>
      <c r="AS14" s="120" t="str">
        <f t="shared" si="9"/>
        <v/>
      </c>
      <c r="AT14" s="116" t="str">
        <f t="shared" si="9"/>
        <v/>
      </c>
      <c r="AU14" s="116" t="str">
        <f t="shared" si="9"/>
        <v/>
      </c>
      <c r="AV14" s="124" t="str">
        <f t="shared" si="9"/>
        <v/>
      </c>
      <c r="AW14" s="122" t="str">
        <f t="shared" si="10"/>
        <v/>
      </c>
      <c r="AX14" s="116" t="str">
        <f t="shared" si="11"/>
        <v/>
      </c>
      <c r="AY14" s="116" t="str">
        <f t="shared" si="11"/>
        <v/>
      </c>
      <c r="AZ14" s="127" t="str">
        <f t="shared" si="11"/>
        <v/>
      </c>
      <c r="BA14" s="120" t="str">
        <f t="shared" si="12"/>
        <v/>
      </c>
      <c r="BB14" s="116" t="str">
        <f t="shared" si="13"/>
        <v/>
      </c>
      <c r="BC14" s="116" t="str">
        <f t="shared" si="13"/>
        <v/>
      </c>
      <c r="BD14" s="124" t="str">
        <f t="shared" si="13"/>
        <v/>
      </c>
      <c r="BE14" s="122" t="str">
        <f t="shared" si="14"/>
        <v/>
      </c>
      <c r="BF14" s="116" t="str">
        <f t="shared" si="15"/>
        <v/>
      </c>
      <c r="BG14" s="116" t="str">
        <f t="shared" si="15"/>
        <v/>
      </c>
      <c r="BH14" s="127" t="str">
        <f t="shared" si="15"/>
        <v/>
      </c>
      <c r="BI14" s="120" t="str">
        <f t="shared" si="16"/>
        <v/>
      </c>
      <c r="BJ14" s="116" t="str">
        <f t="shared" si="17"/>
        <v/>
      </c>
      <c r="BK14" s="116" t="str">
        <f t="shared" si="17"/>
        <v/>
      </c>
      <c r="BL14" s="124" t="str">
        <f t="shared" si="17"/>
        <v/>
      </c>
      <c r="BM14" s="122" t="str">
        <f t="shared" si="18"/>
        <v/>
      </c>
      <c r="BN14" s="116" t="str">
        <f t="shared" si="19"/>
        <v/>
      </c>
      <c r="BO14" s="116" t="str">
        <f t="shared" si="19"/>
        <v/>
      </c>
      <c r="BP14" s="127" t="str">
        <f t="shared" si="19"/>
        <v/>
      </c>
      <c r="BQ14" s="120" t="str">
        <f t="shared" si="20"/>
        <v/>
      </c>
      <c r="BR14" s="116" t="str">
        <f t="shared" si="21"/>
        <v/>
      </c>
      <c r="BS14" s="116" t="str">
        <f t="shared" si="21"/>
        <v/>
      </c>
      <c r="BT14" s="124" t="str">
        <f t="shared" si="21"/>
        <v/>
      </c>
      <c r="BU14" s="122" t="str">
        <f t="shared" si="22"/>
        <v/>
      </c>
      <c r="BV14" s="116" t="str">
        <f t="shared" si="23"/>
        <v/>
      </c>
      <c r="BW14" s="116" t="str">
        <f t="shared" si="23"/>
        <v/>
      </c>
      <c r="BX14" s="127" t="str">
        <f t="shared" si="23"/>
        <v/>
      </c>
      <c r="BY14" s="120" t="str">
        <f t="shared" si="24"/>
        <v/>
      </c>
      <c r="BZ14" s="116" t="str">
        <f t="shared" si="25"/>
        <v/>
      </c>
      <c r="CA14" s="116" t="str">
        <f t="shared" si="25"/>
        <v/>
      </c>
      <c r="CB14" s="124" t="str">
        <f t="shared" si="25"/>
        <v/>
      </c>
      <c r="CC14" s="122" t="str">
        <f t="shared" si="26"/>
        <v/>
      </c>
      <c r="CD14" s="116" t="str">
        <f t="shared" si="27"/>
        <v/>
      </c>
      <c r="CE14" s="116" t="str">
        <f t="shared" si="27"/>
        <v/>
      </c>
      <c r="CF14" s="127" t="str">
        <f t="shared" si="27"/>
        <v/>
      </c>
      <c r="CG14" s="120" t="str">
        <f t="shared" si="28"/>
        <v/>
      </c>
      <c r="CH14" s="116" t="str">
        <f t="shared" si="29"/>
        <v/>
      </c>
      <c r="CI14" s="116" t="str">
        <f t="shared" si="29"/>
        <v/>
      </c>
      <c r="CJ14" s="124" t="str">
        <f t="shared" si="29"/>
        <v/>
      </c>
      <c r="CK14" s="122" t="str">
        <f t="shared" si="30"/>
        <v/>
      </c>
      <c r="CL14" s="116" t="str">
        <f t="shared" si="31"/>
        <v/>
      </c>
      <c r="CM14" s="116" t="str">
        <f t="shared" si="31"/>
        <v/>
      </c>
      <c r="CN14" s="117" t="str">
        <f t="shared" si="31"/>
        <v/>
      </c>
      <c r="CO14" s="43"/>
      <c r="CP14" s="37"/>
      <c r="CQ14" s="37"/>
      <c r="CR14" s="40"/>
    </row>
    <row r="15" spans="1:96" ht="30" customHeight="1" x14ac:dyDescent="0.15">
      <c r="A15" s="34">
        <v>5</v>
      </c>
      <c r="B15" s="189"/>
      <c r="C15" s="189"/>
      <c r="D15" s="465"/>
      <c r="E15" s="466"/>
      <c r="F15" s="466"/>
      <c r="G15" s="467"/>
      <c r="H15" s="459"/>
      <c r="I15" s="460"/>
      <c r="J15" s="460"/>
      <c r="K15" s="461"/>
      <c r="L15" s="459"/>
      <c r="M15" s="460"/>
      <c r="N15" s="460"/>
      <c r="O15" s="461"/>
      <c r="P15" s="459"/>
      <c r="Q15" s="460"/>
      <c r="R15" s="460"/>
      <c r="S15" s="461"/>
      <c r="T15" s="142"/>
      <c r="U15" s="142"/>
      <c r="V15" s="142"/>
      <c r="W15" s="142"/>
      <c r="X15" s="142"/>
      <c r="Y15" s="142"/>
      <c r="Z15" s="142"/>
      <c r="AA15" s="142"/>
      <c r="AB15" s="142"/>
      <c r="AC15" s="140"/>
      <c r="AD15" s="140"/>
      <c r="AE15" s="40">
        <f t="shared" si="2"/>
        <v>0</v>
      </c>
      <c r="AG15" s="34">
        <v>5</v>
      </c>
      <c r="AH15" s="35">
        <f t="shared" si="3"/>
        <v>0</v>
      </c>
      <c r="AI15" s="35">
        <f t="shared" si="4"/>
        <v>0</v>
      </c>
      <c r="AJ15" s="36">
        <f t="shared" si="5"/>
        <v>0</v>
      </c>
      <c r="AK15" s="120" t="str">
        <f t="shared" si="32"/>
        <v/>
      </c>
      <c r="AL15" s="116" t="str">
        <f t="shared" si="32"/>
        <v/>
      </c>
      <c r="AM15" s="116" t="str">
        <f t="shared" si="6"/>
        <v/>
      </c>
      <c r="AN15" s="124" t="str">
        <f t="shared" si="6"/>
        <v/>
      </c>
      <c r="AO15" s="122" t="str">
        <f t="shared" si="7"/>
        <v/>
      </c>
      <c r="AP15" s="116" t="str">
        <f t="shared" si="8"/>
        <v/>
      </c>
      <c r="AQ15" s="116" t="str">
        <f t="shared" si="8"/>
        <v/>
      </c>
      <c r="AR15" s="127" t="str">
        <f t="shared" si="8"/>
        <v/>
      </c>
      <c r="AS15" s="120" t="str">
        <f t="shared" si="9"/>
        <v/>
      </c>
      <c r="AT15" s="116" t="str">
        <f t="shared" si="9"/>
        <v/>
      </c>
      <c r="AU15" s="116" t="str">
        <f t="shared" si="9"/>
        <v/>
      </c>
      <c r="AV15" s="124" t="str">
        <f t="shared" si="9"/>
        <v/>
      </c>
      <c r="AW15" s="122" t="str">
        <f t="shared" si="10"/>
        <v/>
      </c>
      <c r="AX15" s="116" t="str">
        <f t="shared" si="11"/>
        <v/>
      </c>
      <c r="AY15" s="116" t="str">
        <f t="shared" si="11"/>
        <v/>
      </c>
      <c r="AZ15" s="127" t="str">
        <f t="shared" si="11"/>
        <v/>
      </c>
      <c r="BA15" s="120" t="str">
        <f t="shared" si="12"/>
        <v/>
      </c>
      <c r="BB15" s="116" t="str">
        <f t="shared" si="13"/>
        <v/>
      </c>
      <c r="BC15" s="116" t="str">
        <f t="shared" si="13"/>
        <v/>
      </c>
      <c r="BD15" s="124" t="str">
        <f t="shared" si="13"/>
        <v/>
      </c>
      <c r="BE15" s="122" t="str">
        <f t="shared" si="14"/>
        <v/>
      </c>
      <c r="BF15" s="116" t="str">
        <f t="shared" si="15"/>
        <v/>
      </c>
      <c r="BG15" s="116" t="str">
        <f t="shared" si="15"/>
        <v/>
      </c>
      <c r="BH15" s="127" t="str">
        <f t="shared" si="15"/>
        <v/>
      </c>
      <c r="BI15" s="120" t="str">
        <f t="shared" si="16"/>
        <v/>
      </c>
      <c r="BJ15" s="116" t="str">
        <f t="shared" si="17"/>
        <v/>
      </c>
      <c r="BK15" s="116" t="str">
        <f t="shared" si="17"/>
        <v/>
      </c>
      <c r="BL15" s="124" t="str">
        <f t="shared" si="17"/>
        <v/>
      </c>
      <c r="BM15" s="122" t="str">
        <f t="shared" si="18"/>
        <v/>
      </c>
      <c r="BN15" s="116" t="str">
        <f t="shared" si="19"/>
        <v/>
      </c>
      <c r="BO15" s="116" t="str">
        <f t="shared" si="19"/>
        <v/>
      </c>
      <c r="BP15" s="127" t="str">
        <f t="shared" si="19"/>
        <v/>
      </c>
      <c r="BQ15" s="120" t="str">
        <f t="shared" si="20"/>
        <v/>
      </c>
      <c r="BR15" s="116" t="str">
        <f t="shared" si="21"/>
        <v/>
      </c>
      <c r="BS15" s="116" t="str">
        <f t="shared" si="21"/>
        <v/>
      </c>
      <c r="BT15" s="124" t="str">
        <f t="shared" si="21"/>
        <v/>
      </c>
      <c r="BU15" s="122" t="str">
        <f t="shared" si="22"/>
        <v/>
      </c>
      <c r="BV15" s="116" t="str">
        <f t="shared" si="23"/>
        <v/>
      </c>
      <c r="BW15" s="116" t="str">
        <f t="shared" si="23"/>
        <v/>
      </c>
      <c r="BX15" s="127" t="str">
        <f t="shared" si="23"/>
        <v/>
      </c>
      <c r="BY15" s="120" t="str">
        <f t="shared" si="24"/>
        <v/>
      </c>
      <c r="BZ15" s="116" t="str">
        <f t="shared" si="25"/>
        <v/>
      </c>
      <c r="CA15" s="116" t="str">
        <f t="shared" si="25"/>
        <v/>
      </c>
      <c r="CB15" s="124" t="str">
        <f t="shared" si="25"/>
        <v/>
      </c>
      <c r="CC15" s="122" t="str">
        <f t="shared" si="26"/>
        <v/>
      </c>
      <c r="CD15" s="116" t="str">
        <f t="shared" si="27"/>
        <v/>
      </c>
      <c r="CE15" s="116" t="str">
        <f t="shared" si="27"/>
        <v/>
      </c>
      <c r="CF15" s="127" t="str">
        <f t="shared" si="27"/>
        <v/>
      </c>
      <c r="CG15" s="120" t="str">
        <f t="shared" si="28"/>
        <v/>
      </c>
      <c r="CH15" s="116" t="str">
        <f t="shared" si="29"/>
        <v/>
      </c>
      <c r="CI15" s="116" t="str">
        <f t="shared" si="29"/>
        <v/>
      </c>
      <c r="CJ15" s="124" t="str">
        <f t="shared" si="29"/>
        <v/>
      </c>
      <c r="CK15" s="122" t="str">
        <f t="shared" si="30"/>
        <v/>
      </c>
      <c r="CL15" s="116" t="str">
        <f t="shared" si="31"/>
        <v/>
      </c>
      <c r="CM15" s="116" t="str">
        <f t="shared" si="31"/>
        <v/>
      </c>
      <c r="CN15" s="117" t="str">
        <f t="shared" si="31"/>
        <v/>
      </c>
      <c r="CO15" s="43"/>
      <c r="CP15" s="37"/>
      <c r="CQ15" s="37"/>
      <c r="CR15" s="40"/>
    </row>
    <row r="16" spans="1:96" ht="30" customHeight="1" x14ac:dyDescent="0.15">
      <c r="A16" s="34">
        <v>6</v>
      </c>
      <c r="B16" s="189"/>
      <c r="C16" s="189"/>
      <c r="D16" s="465"/>
      <c r="E16" s="466"/>
      <c r="F16" s="466"/>
      <c r="G16" s="467"/>
      <c r="H16" s="470"/>
      <c r="I16" s="470"/>
      <c r="J16" s="470"/>
      <c r="K16" s="470"/>
      <c r="L16" s="470"/>
      <c r="M16" s="470"/>
      <c r="N16" s="470"/>
      <c r="O16" s="470"/>
      <c r="P16" s="470"/>
      <c r="Q16" s="470"/>
      <c r="R16" s="470"/>
      <c r="S16" s="470"/>
      <c r="T16" s="142"/>
      <c r="U16" s="142"/>
      <c r="V16" s="142"/>
      <c r="W16" s="142"/>
      <c r="X16" s="142"/>
      <c r="Y16" s="142"/>
      <c r="Z16" s="142"/>
      <c r="AA16" s="142"/>
      <c r="AB16" s="142"/>
      <c r="AC16" s="140"/>
      <c r="AD16" s="140"/>
      <c r="AE16" s="40">
        <f t="shared" si="2"/>
        <v>0</v>
      </c>
      <c r="AG16" s="34">
        <v>6</v>
      </c>
      <c r="AH16" s="35">
        <f t="shared" si="3"/>
        <v>0</v>
      </c>
      <c r="AI16" s="35">
        <f t="shared" si="4"/>
        <v>0</v>
      </c>
      <c r="AJ16" s="36">
        <f t="shared" si="5"/>
        <v>0</v>
      </c>
      <c r="AK16" s="120" t="str">
        <f t="shared" si="32"/>
        <v/>
      </c>
      <c r="AL16" s="116" t="str">
        <f t="shared" si="32"/>
        <v/>
      </c>
      <c r="AM16" s="116" t="str">
        <f t="shared" si="6"/>
        <v/>
      </c>
      <c r="AN16" s="124" t="str">
        <f t="shared" si="6"/>
        <v/>
      </c>
      <c r="AO16" s="122" t="str">
        <f t="shared" si="7"/>
        <v/>
      </c>
      <c r="AP16" s="116" t="str">
        <f t="shared" si="8"/>
        <v/>
      </c>
      <c r="AQ16" s="116" t="str">
        <f t="shared" si="8"/>
        <v/>
      </c>
      <c r="AR16" s="127" t="str">
        <f t="shared" si="8"/>
        <v/>
      </c>
      <c r="AS16" s="120" t="str">
        <f t="shared" si="9"/>
        <v/>
      </c>
      <c r="AT16" s="116" t="str">
        <f t="shared" si="9"/>
        <v/>
      </c>
      <c r="AU16" s="116" t="str">
        <f t="shared" si="9"/>
        <v/>
      </c>
      <c r="AV16" s="124" t="str">
        <f t="shared" si="9"/>
        <v/>
      </c>
      <c r="AW16" s="122" t="str">
        <f t="shared" si="10"/>
        <v/>
      </c>
      <c r="AX16" s="116" t="str">
        <f t="shared" si="11"/>
        <v/>
      </c>
      <c r="AY16" s="116" t="str">
        <f t="shared" si="11"/>
        <v/>
      </c>
      <c r="AZ16" s="127" t="str">
        <f t="shared" si="11"/>
        <v/>
      </c>
      <c r="BA16" s="120" t="str">
        <f t="shared" si="12"/>
        <v/>
      </c>
      <c r="BB16" s="116" t="str">
        <f t="shared" si="13"/>
        <v/>
      </c>
      <c r="BC16" s="116" t="str">
        <f t="shared" si="13"/>
        <v/>
      </c>
      <c r="BD16" s="124" t="str">
        <f t="shared" si="13"/>
        <v/>
      </c>
      <c r="BE16" s="122" t="str">
        <f t="shared" si="14"/>
        <v/>
      </c>
      <c r="BF16" s="116" t="str">
        <f t="shared" si="15"/>
        <v/>
      </c>
      <c r="BG16" s="116" t="str">
        <f t="shared" si="15"/>
        <v/>
      </c>
      <c r="BH16" s="127" t="str">
        <f t="shared" si="15"/>
        <v/>
      </c>
      <c r="BI16" s="120" t="str">
        <f t="shared" si="16"/>
        <v/>
      </c>
      <c r="BJ16" s="116" t="str">
        <f t="shared" si="17"/>
        <v/>
      </c>
      <c r="BK16" s="116" t="str">
        <f t="shared" si="17"/>
        <v/>
      </c>
      <c r="BL16" s="124" t="str">
        <f t="shared" si="17"/>
        <v/>
      </c>
      <c r="BM16" s="122" t="str">
        <f t="shared" si="18"/>
        <v/>
      </c>
      <c r="BN16" s="116" t="str">
        <f t="shared" si="19"/>
        <v/>
      </c>
      <c r="BO16" s="116" t="str">
        <f t="shared" si="19"/>
        <v/>
      </c>
      <c r="BP16" s="127" t="str">
        <f t="shared" si="19"/>
        <v/>
      </c>
      <c r="BQ16" s="120" t="str">
        <f t="shared" si="20"/>
        <v/>
      </c>
      <c r="BR16" s="116" t="str">
        <f t="shared" si="21"/>
        <v/>
      </c>
      <c r="BS16" s="116" t="str">
        <f t="shared" si="21"/>
        <v/>
      </c>
      <c r="BT16" s="124" t="str">
        <f t="shared" si="21"/>
        <v/>
      </c>
      <c r="BU16" s="122" t="str">
        <f t="shared" si="22"/>
        <v/>
      </c>
      <c r="BV16" s="116" t="str">
        <f t="shared" si="23"/>
        <v/>
      </c>
      <c r="BW16" s="116" t="str">
        <f t="shared" si="23"/>
        <v/>
      </c>
      <c r="BX16" s="127" t="str">
        <f t="shared" si="23"/>
        <v/>
      </c>
      <c r="BY16" s="120" t="str">
        <f t="shared" si="24"/>
        <v/>
      </c>
      <c r="BZ16" s="116" t="str">
        <f t="shared" si="25"/>
        <v/>
      </c>
      <c r="CA16" s="116" t="str">
        <f t="shared" si="25"/>
        <v/>
      </c>
      <c r="CB16" s="124" t="str">
        <f t="shared" si="25"/>
        <v/>
      </c>
      <c r="CC16" s="122" t="str">
        <f t="shared" si="26"/>
        <v/>
      </c>
      <c r="CD16" s="116" t="str">
        <f t="shared" si="27"/>
        <v/>
      </c>
      <c r="CE16" s="116" t="str">
        <f t="shared" si="27"/>
        <v/>
      </c>
      <c r="CF16" s="127" t="str">
        <f t="shared" si="27"/>
        <v/>
      </c>
      <c r="CG16" s="120" t="str">
        <f t="shared" si="28"/>
        <v/>
      </c>
      <c r="CH16" s="116" t="str">
        <f t="shared" si="29"/>
        <v/>
      </c>
      <c r="CI16" s="116" t="str">
        <f t="shared" si="29"/>
        <v/>
      </c>
      <c r="CJ16" s="124" t="str">
        <f t="shared" si="29"/>
        <v/>
      </c>
      <c r="CK16" s="122" t="str">
        <f t="shared" si="30"/>
        <v/>
      </c>
      <c r="CL16" s="116" t="str">
        <f t="shared" si="31"/>
        <v/>
      </c>
      <c r="CM16" s="116" t="str">
        <f t="shared" si="31"/>
        <v/>
      </c>
      <c r="CN16" s="117" t="str">
        <f t="shared" si="31"/>
        <v/>
      </c>
      <c r="CO16" s="43"/>
      <c r="CP16" s="37"/>
      <c r="CQ16" s="37"/>
      <c r="CR16" s="40"/>
    </row>
    <row r="17" spans="1:96" ht="30" customHeight="1" x14ac:dyDescent="0.15">
      <c r="A17" s="34">
        <v>7</v>
      </c>
      <c r="B17" s="189"/>
      <c r="C17" s="189"/>
      <c r="D17" s="465"/>
      <c r="E17" s="466"/>
      <c r="F17" s="466"/>
      <c r="G17" s="467"/>
      <c r="H17" s="470"/>
      <c r="I17" s="470"/>
      <c r="J17" s="470"/>
      <c r="K17" s="470"/>
      <c r="L17" s="470"/>
      <c r="M17" s="470"/>
      <c r="N17" s="470"/>
      <c r="O17" s="470"/>
      <c r="P17" s="470"/>
      <c r="Q17" s="470"/>
      <c r="R17" s="470"/>
      <c r="S17" s="470"/>
      <c r="T17" s="142"/>
      <c r="U17" s="142"/>
      <c r="V17" s="142"/>
      <c r="W17" s="141"/>
      <c r="X17" s="142"/>
      <c r="Y17" s="142"/>
      <c r="Z17" s="142"/>
      <c r="AA17" s="142"/>
      <c r="AB17" s="142"/>
      <c r="AC17" s="140"/>
      <c r="AD17" s="140"/>
      <c r="AE17" s="40">
        <f t="shared" si="2"/>
        <v>0</v>
      </c>
      <c r="AG17" s="34">
        <v>7</v>
      </c>
      <c r="AH17" s="35">
        <f t="shared" si="3"/>
        <v>0</v>
      </c>
      <c r="AI17" s="35">
        <f t="shared" si="4"/>
        <v>0</v>
      </c>
      <c r="AJ17" s="36">
        <f t="shared" si="5"/>
        <v>0</v>
      </c>
      <c r="AK17" s="120" t="str">
        <f t="shared" si="32"/>
        <v/>
      </c>
      <c r="AL17" s="116" t="str">
        <f t="shared" si="32"/>
        <v/>
      </c>
      <c r="AM17" s="116" t="str">
        <f t="shared" si="6"/>
        <v/>
      </c>
      <c r="AN17" s="124" t="str">
        <f t="shared" si="6"/>
        <v/>
      </c>
      <c r="AO17" s="122" t="str">
        <f t="shared" si="7"/>
        <v/>
      </c>
      <c r="AP17" s="116" t="str">
        <f t="shared" si="8"/>
        <v/>
      </c>
      <c r="AQ17" s="116" t="str">
        <f t="shared" si="8"/>
        <v/>
      </c>
      <c r="AR17" s="127" t="str">
        <f t="shared" si="8"/>
        <v/>
      </c>
      <c r="AS17" s="120" t="str">
        <f t="shared" si="9"/>
        <v/>
      </c>
      <c r="AT17" s="116" t="str">
        <f t="shared" si="9"/>
        <v/>
      </c>
      <c r="AU17" s="116" t="str">
        <f t="shared" si="9"/>
        <v/>
      </c>
      <c r="AV17" s="124" t="str">
        <f t="shared" si="9"/>
        <v/>
      </c>
      <c r="AW17" s="122" t="str">
        <f t="shared" si="10"/>
        <v/>
      </c>
      <c r="AX17" s="116" t="str">
        <f t="shared" si="11"/>
        <v/>
      </c>
      <c r="AY17" s="116" t="str">
        <f t="shared" si="11"/>
        <v/>
      </c>
      <c r="AZ17" s="127" t="str">
        <f t="shared" si="11"/>
        <v/>
      </c>
      <c r="BA17" s="120" t="str">
        <f t="shared" si="12"/>
        <v/>
      </c>
      <c r="BB17" s="116" t="str">
        <f t="shared" si="13"/>
        <v/>
      </c>
      <c r="BC17" s="116" t="str">
        <f t="shared" si="13"/>
        <v/>
      </c>
      <c r="BD17" s="124" t="str">
        <f t="shared" si="13"/>
        <v/>
      </c>
      <c r="BE17" s="122" t="str">
        <f t="shared" si="14"/>
        <v/>
      </c>
      <c r="BF17" s="116" t="str">
        <f t="shared" si="15"/>
        <v/>
      </c>
      <c r="BG17" s="116" t="str">
        <f t="shared" si="15"/>
        <v/>
      </c>
      <c r="BH17" s="127" t="str">
        <f t="shared" si="15"/>
        <v/>
      </c>
      <c r="BI17" s="120" t="str">
        <f t="shared" si="16"/>
        <v/>
      </c>
      <c r="BJ17" s="116" t="str">
        <f t="shared" si="17"/>
        <v/>
      </c>
      <c r="BK17" s="116" t="str">
        <f t="shared" si="17"/>
        <v/>
      </c>
      <c r="BL17" s="124" t="str">
        <f t="shared" si="17"/>
        <v/>
      </c>
      <c r="BM17" s="122" t="str">
        <f t="shared" si="18"/>
        <v/>
      </c>
      <c r="BN17" s="116" t="str">
        <f t="shared" si="19"/>
        <v/>
      </c>
      <c r="BO17" s="116" t="str">
        <f t="shared" si="19"/>
        <v/>
      </c>
      <c r="BP17" s="127" t="str">
        <f t="shared" si="19"/>
        <v/>
      </c>
      <c r="BQ17" s="120" t="str">
        <f t="shared" si="20"/>
        <v/>
      </c>
      <c r="BR17" s="116" t="str">
        <f t="shared" si="21"/>
        <v/>
      </c>
      <c r="BS17" s="116" t="str">
        <f t="shared" si="21"/>
        <v/>
      </c>
      <c r="BT17" s="124" t="str">
        <f t="shared" si="21"/>
        <v/>
      </c>
      <c r="BU17" s="122" t="str">
        <f t="shared" si="22"/>
        <v/>
      </c>
      <c r="BV17" s="116" t="str">
        <f t="shared" si="23"/>
        <v/>
      </c>
      <c r="BW17" s="116" t="str">
        <f t="shared" si="23"/>
        <v/>
      </c>
      <c r="BX17" s="127" t="str">
        <f t="shared" si="23"/>
        <v/>
      </c>
      <c r="BY17" s="120" t="str">
        <f t="shared" si="24"/>
        <v/>
      </c>
      <c r="BZ17" s="116" t="str">
        <f t="shared" si="25"/>
        <v/>
      </c>
      <c r="CA17" s="116" t="str">
        <f t="shared" si="25"/>
        <v/>
      </c>
      <c r="CB17" s="124" t="str">
        <f t="shared" si="25"/>
        <v/>
      </c>
      <c r="CC17" s="122" t="str">
        <f t="shared" si="26"/>
        <v/>
      </c>
      <c r="CD17" s="116" t="str">
        <f t="shared" si="27"/>
        <v/>
      </c>
      <c r="CE17" s="116" t="str">
        <f t="shared" si="27"/>
        <v/>
      </c>
      <c r="CF17" s="127" t="str">
        <f t="shared" si="27"/>
        <v/>
      </c>
      <c r="CG17" s="120" t="str">
        <f t="shared" si="28"/>
        <v/>
      </c>
      <c r="CH17" s="116" t="str">
        <f t="shared" si="29"/>
        <v/>
      </c>
      <c r="CI17" s="116" t="str">
        <f t="shared" si="29"/>
        <v/>
      </c>
      <c r="CJ17" s="124" t="str">
        <f t="shared" si="29"/>
        <v/>
      </c>
      <c r="CK17" s="122" t="str">
        <f t="shared" si="30"/>
        <v/>
      </c>
      <c r="CL17" s="116" t="str">
        <f t="shared" si="31"/>
        <v/>
      </c>
      <c r="CM17" s="116" t="str">
        <f t="shared" si="31"/>
        <v/>
      </c>
      <c r="CN17" s="117" t="str">
        <f t="shared" si="31"/>
        <v/>
      </c>
      <c r="CO17" s="43"/>
      <c r="CP17" s="37"/>
      <c r="CQ17" s="37"/>
      <c r="CR17" s="40"/>
    </row>
    <row r="18" spans="1:96" ht="30" customHeight="1" x14ac:dyDescent="0.15">
      <c r="A18" s="34">
        <v>8</v>
      </c>
      <c r="B18" s="189"/>
      <c r="C18" s="189"/>
      <c r="D18" s="465"/>
      <c r="E18" s="466"/>
      <c r="F18" s="466"/>
      <c r="G18" s="467"/>
      <c r="H18" s="470"/>
      <c r="I18" s="470"/>
      <c r="J18" s="470"/>
      <c r="K18" s="470"/>
      <c r="L18" s="470"/>
      <c r="M18" s="470"/>
      <c r="N18" s="470"/>
      <c r="O18" s="470"/>
      <c r="P18" s="470"/>
      <c r="Q18" s="470"/>
      <c r="R18" s="470"/>
      <c r="S18" s="470"/>
      <c r="T18" s="142"/>
      <c r="U18" s="142"/>
      <c r="V18" s="142"/>
      <c r="W18" s="141"/>
      <c r="X18" s="142"/>
      <c r="Y18" s="142"/>
      <c r="Z18" s="142"/>
      <c r="AA18" s="142"/>
      <c r="AB18" s="142"/>
      <c r="AC18" s="140"/>
      <c r="AD18" s="140"/>
      <c r="AE18" s="40">
        <f t="shared" si="2"/>
        <v>0</v>
      </c>
      <c r="AG18" s="34">
        <v>8</v>
      </c>
      <c r="AH18" s="35">
        <f t="shared" si="3"/>
        <v>0</v>
      </c>
      <c r="AI18" s="35">
        <f t="shared" si="4"/>
        <v>0</v>
      </c>
      <c r="AJ18" s="36">
        <f t="shared" si="5"/>
        <v>0</v>
      </c>
      <c r="AK18" s="120" t="str">
        <f t="shared" si="32"/>
        <v/>
      </c>
      <c r="AL18" s="116" t="str">
        <f t="shared" si="32"/>
        <v/>
      </c>
      <c r="AM18" s="116" t="str">
        <f t="shared" si="6"/>
        <v/>
      </c>
      <c r="AN18" s="124" t="str">
        <f t="shared" si="6"/>
        <v/>
      </c>
      <c r="AO18" s="122" t="str">
        <f t="shared" si="7"/>
        <v/>
      </c>
      <c r="AP18" s="116" t="str">
        <f t="shared" si="8"/>
        <v/>
      </c>
      <c r="AQ18" s="116" t="str">
        <f t="shared" si="8"/>
        <v/>
      </c>
      <c r="AR18" s="127" t="str">
        <f t="shared" si="8"/>
        <v/>
      </c>
      <c r="AS18" s="120" t="str">
        <f t="shared" si="9"/>
        <v/>
      </c>
      <c r="AT18" s="116" t="str">
        <f t="shared" si="9"/>
        <v/>
      </c>
      <c r="AU18" s="116" t="str">
        <f t="shared" si="9"/>
        <v/>
      </c>
      <c r="AV18" s="124" t="str">
        <f t="shared" si="9"/>
        <v/>
      </c>
      <c r="AW18" s="122" t="str">
        <f t="shared" si="10"/>
        <v/>
      </c>
      <c r="AX18" s="116" t="str">
        <f t="shared" si="11"/>
        <v/>
      </c>
      <c r="AY18" s="116" t="str">
        <f t="shared" si="11"/>
        <v/>
      </c>
      <c r="AZ18" s="127" t="str">
        <f t="shared" si="11"/>
        <v/>
      </c>
      <c r="BA18" s="120" t="str">
        <f t="shared" si="12"/>
        <v/>
      </c>
      <c r="BB18" s="116" t="str">
        <f t="shared" si="13"/>
        <v/>
      </c>
      <c r="BC18" s="116" t="str">
        <f t="shared" si="13"/>
        <v/>
      </c>
      <c r="BD18" s="124" t="str">
        <f t="shared" si="13"/>
        <v/>
      </c>
      <c r="BE18" s="122" t="str">
        <f t="shared" si="14"/>
        <v/>
      </c>
      <c r="BF18" s="116" t="str">
        <f t="shared" si="15"/>
        <v/>
      </c>
      <c r="BG18" s="116" t="str">
        <f t="shared" si="15"/>
        <v/>
      </c>
      <c r="BH18" s="127" t="str">
        <f t="shared" si="15"/>
        <v/>
      </c>
      <c r="BI18" s="120" t="str">
        <f t="shared" si="16"/>
        <v/>
      </c>
      <c r="BJ18" s="116" t="str">
        <f t="shared" si="17"/>
        <v/>
      </c>
      <c r="BK18" s="116" t="str">
        <f t="shared" si="17"/>
        <v/>
      </c>
      <c r="BL18" s="124" t="str">
        <f t="shared" si="17"/>
        <v/>
      </c>
      <c r="BM18" s="122" t="str">
        <f t="shared" si="18"/>
        <v/>
      </c>
      <c r="BN18" s="116" t="str">
        <f t="shared" si="19"/>
        <v/>
      </c>
      <c r="BO18" s="116" t="str">
        <f t="shared" si="19"/>
        <v/>
      </c>
      <c r="BP18" s="127" t="str">
        <f t="shared" si="19"/>
        <v/>
      </c>
      <c r="BQ18" s="120" t="str">
        <f t="shared" si="20"/>
        <v/>
      </c>
      <c r="BR18" s="116" t="str">
        <f t="shared" si="21"/>
        <v/>
      </c>
      <c r="BS18" s="116" t="str">
        <f t="shared" si="21"/>
        <v/>
      </c>
      <c r="BT18" s="124" t="str">
        <f t="shared" si="21"/>
        <v/>
      </c>
      <c r="BU18" s="122" t="str">
        <f t="shared" si="22"/>
        <v/>
      </c>
      <c r="BV18" s="116" t="str">
        <f t="shared" si="23"/>
        <v/>
      </c>
      <c r="BW18" s="116" t="str">
        <f t="shared" si="23"/>
        <v/>
      </c>
      <c r="BX18" s="127" t="str">
        <f t="shared" si="23"/>
        <v/>
      </c>
      <c r="BY18" s="120" t="str">
        <f t="shared" si="24"/>
        <v/>
      </c>
      <c r="BZ18" s="116" t="str">
        <f t="shared" si="25"/>
        <v/>
      </c>
      <c r="CA18" s="116" t="str">
        <f t="shared" si="25"/>
        <v/>
      </c>
      <c r="CB18" s="124" t="str">
        <f t="shared" si="25"/>
        <v/>
      </c>
      <c r="CC18" s="122" t="str">
        <f t="shared" si="26"/>
        <v/>
      </c>
      <c r="CD18" s="116" t="str">
        <f t="shared" si="27"/>
        <v/>
      </c>
      <c r="CE18" s="116" t="str">
        <f t="shared" si="27"/>
        <v/>
      </c>
      <c r="CF18" s="127" t="str">
        <f t="shared" si="27"/>
        <v/>
      </c>
      <c r="CG18" s="120" t="str">
        <f t="shared" si="28"/>
        <v/>
      </c>
      <c r="CH18" s="116" t="str">
        <f t="shared" si="29"/>
        <v/>
      </c>
      <c r="CI18" s="116" t="str">
        <f t="shared" si="29"/>
        <v/>
      </c>
      <c r="CJ18" s="124" t="str">
        <f t="shared" si="29"/>
        <v/>
      </c>
      <c r="CK18" s="122" t="str">
        <f t="shared" si="30"/>
        <v/>
      </c>
      <c r="CL18" s="116" t="str">
        <f t="shared" si="31"/>
        <v/>
      </c>
      <c r="CM18" s="116" t="str">
        <f t="shared" si="31"/>
        <v/>
      </c>
      <c r="CN18" s="117" t="str">
        <f t="shared" si="31"/>
        <v/>
      </c>
      <c r="CO18" s="43"/>
      <c r="CP18" s="37"/>
      <c r="CQ18" s="37"/>
      <c r="CR18" s="40"/>
    </row>
    <row r="19" spans="1:96" ht="30" customHeight="1" x14ac:dyDescent="0.15">
      <c r="A19" s="34">
        <v>9</v>
      </c>
      <c r="B19" s="189"/>
      <c r="C19" s="189"/>
      <c r="D19" s="465"/>
      <c r="E19" s="466"/>
      <c r="F19" s="466"/>
      <c r="G19" s="467"/>
      <c r="H19" s="470"/>
      <c r="I19" s="470"/>
      <c r="J19" s="470"/>
      <c r="K19" s="470"/>
      <c r="L19" s="470"/>
      <c r="M19" s="470"/>
      <c r="N19" s="470"/>
      <c r="O19" s="470"/>
      <c r="P19" s="470"/>
      <c r="Q19" s="470"/>
      <c r="R19" s="470"/>
      <c r="S19" s="470"/>
      <c r="T19" s="142"/>
      <c r="U19" s="142"/>
      <c r="V19" s="142"/>
      <c r="W19" s="141"/>
      <c r="X19" s="142"/>
      <c r="Y19" s="142"/>
      <c r="Z19" s="142"/>
      <c r="AA19" s="142"/>
      <c r="AB19" s="142"/>
      <c r="AC19" s="140"/>
      <c r="AD19" s="140"/>
      <c r="AE19" s="40">
        <f t="shared" si="2"/>
        <v>0</v>
      </c>
      <c r="AG19" s="34">
        <v>9</v>
      </c>
      <c r="AH19" s="35">
        <f t="shared" si="3"/>
        <v>0</v>
      </c>
      <c r="AI19" s="35">
        <f t="shared" si="4"/>
        <v>0</v>
      </c>
      <c r="AJ19" s="36">
        <f t="shared" si="5"/>
        <v>0</v>
      </c>
      <c r="AK19" s="120" t="str">
        <f t="shared" si="32"/>
        <v/>
      </c>
      <c r="AL19" s="116" t="str">
        <f t="shared" si="32"/>
        <v/>
      </c>
      <c r="AM19" s="116" t="str">
        <f t="shared" si="6"/>
        <v/>
      </c>
      <c r="AN19" s="124" t="str">
        <f t="shared" si="6"/>
        <v/>
      </c>
      <c r="AO19" s="122" t="str">
        <f t="shared" si="7"/>
        <v/>
      </c>
      <c r="AP19" s="116" t="str">
        <f t="shared" si="8"/>
        <v/>
      </c>
      <c r="AQ19" s="116" t="str">
        <f t="shared" si="8"/>
        <v/>
      </c>
      <c r="AR19" s="127" t="str">
        <f t="shared" si="8"/>
        <v/>
      </c>
      <c r="AS19" s="120" t="str">
        <f t="shared" si="9"/>
        <v/>
      </c>
      <c r="AT19" s="116" t="str">
        <f t="shared" si="9"/>
        <v/>
      </c>
      <c r="AU19" s="116" t="str">
        <f t="shared" si="9"/>
        <v/>
      </c>
      <c r="AV19" s="124" t="str">
        <f t="shared" si="9"/>
        <v/>
      </c>
      <c r="AW19" s="122" t="str">
        <f t="shared" si="10"/>
        <v/>
      </c>
      <c r="AX19" s="116" t="str">
        <f t="shared" si="11"/>
        <v/>
      </c>
      <c r="AY19" s="116" t="str">
        <f t="shared" si="11"/>
        <v/>
      </c>
      <c r="AZ19" s="127" t="str">
        <f t="shared" si="11"/>
        <v/>
      </c>
      <c r="BA19" s="120" t="str">
        <f t="shared" si="12"/>
        <v/>
      </c>
      <c r="BB19" s="116" t="str">
        <f t="shared" si="13"/>
        <v/>
      </c>
      <c r="BC19" s="116" t="str">
        <f t="shared" si="13"/>
        <v/>
      </c>
      <c r="BD19" s="124" t="str">
        <f t="shared" si="13"/>
        <v/>
      </c>
      <c r="BE19" s="122" t="str">
        <f t="shared" si="14"/>
        <v/>
      </c>
      <c r="BF19" s="116" t="str">
        <f t="shared" si="15"/>
        <v/>
      </c>
      <c r="BG19" s="116" t="str">
        <f t="shared" si="15"/>
        <v/>
      </c>
      <c r="BH19" s="127" t="str">
        <f t="shared" si="15"/>
        <v/>
      </c>
      <c r="BI19" s="120" t="str">
        <f t="shared" si="16"/>
        <v/>
      </c>
      <c r="BJ19" s="116" t="str">
        <f t="shared" si="17"/>
        <v/>
      </c>
      <c r="BK19" s="116" t="str">
        <f t="shared" si="17"/>
        <v/>
      </c>
      <c r="BL19" s="124" t="str">
        <f t="shared" si="17"/>
        <v/>
      </c>
      <c r="BM19" s="122" t="str">
        <f t="shared" si="18"/>
        <v/>
      </c>
      <c r="BN19" s="116" t="str">
        <f t="shared" si="19"/>
        <v/>
      </c>
      <c r="BO19" s="116" t="str">
        <f t="shared" si="19"/>
        <v/>
      </c>
      <c r="BP19" s="127" t="str">
        <f t="shared" si="19"/>
        <v/>
      </c>
      <c r="BQ19" s="120" t="str">
        <f t="shared" si="20"/>
        <v/>
      </c>
      <c r="BR19" s="116" t="str">
        <f t="shared" si="21"/>
        <v/>
      </c>
      <c r="BS19" s="116" t="str">
        <f t="shared" si="21"/>
        <v/>
      </c>
      <c r="BT19" s="124" t="str">
        <f t="shared" si="21"/>
        <v/>
      </c>
      <c r="BU19" s="122" t="str">
        <f t="shared" si="22"/>
        <v/>
      </c>
      <c r="BV19" s="116" t="str">
        <f t="shared" si="23"/>
        <v/>
      </c>
      <c r="BW19" s="116" t="str">
        <f t="shared" si="23"/>
        <v/>
      </c>
      <c r="BX19" s="127" t="str">
        <f t="shared" si="23"/>
        <v/>
      </c>
      <c r="BY19" s="120" t="str">
        <f t="shared" si="24"/>
        <v/>
      </c>
      <c r="BZ19" s="116" t="str">
        <f t="shared" si="25"/>
        <v/>
      </c>
      <c r="CA19" s="116" t="str">
        <f t="shared" si="25"/>
        <v/>
      </c>
      <c r="CB19" s="124" t="str">
        <f t="shared" si="25"/>
        <v/>
      </c>
      <c r="CC19" s="122" t="str">
        <f t="shared" si="26"/>
        <v/>
      </c>
      <c r="CD19" s="116" t="str">
        <f t="shared" si="27"/>
        <v/>
      </c>
      <c r="CE19" s="116" t="str">
        <f t="shared" si="27"/>
        <v/>
      </c>
      <c r="CF19" s="127" t="str">
        <f t="shared" si="27"/>
        <v/>
      </c>
      <c r="CG19" s="120" t="str">
        <f t="shared" si="28"/>
        <v/>
      </c>
      <c r="CH19" s="116" t="str">
        <f t="shared" si="29"/>
        <v/>
      </c>
      <c r="CI19" s="116" t="str">
        <f t="shared" si="29"/>
        <v/>
      </c>
      <c r="CJ19" s="124" t="str">
        <f t="shared" si="29"/>
        <v/>
      </c>
      <c r="CK19" s="122" t="str">
        <f t="shared" si="30"/>
        <v/>
      </c>
      <c r="CL19" s="116" t="str">
        <f t="shared" si="31"/>
        <v/>
      </c>
      <c r="CM19" s="116" t="str">
        <f t="shared" si="31"/>
        <v/>
      </c>
      <c r="CN19" s="117" t="str">
        <f t="shared" si="31"/>
        <v/>
      </c>
      <c r="CO19" s="43"/>
      <c r="CP19" s="37"/>
      <c r="CQ19" s="37"/>
      <c r="CR19" s="40"/>
    </row>
    <row r="20" spans="1:96" ht="30" customHeight="1" x14ac:dyDescent="0.15">
      <c r="A20" s="34">
        <v>10</v>
      </c>
      <c r="B20" s="189"/>
      <c r="C20" s="189"/>
      <c r="D20" s="465"/>
      <c r="E20" s="466"/>
      <c r="F20" s="466"/>
      <c r="G20" s="467"/>
      <c r="H20" s="470"/>
      <c r="I20" s="470"/>
      <c r="J20" s="470"/>
      <c r="K20" s="470"/>
      <c r="L20" s="470"/>
      <c r="M20" s="470"/>
      <c r="N20" s="470"/>
      <c r="O20" s="470"/>
      <c r="P20" s="470"/>
      <c r="Q20" s="470"/>
      <c r="R20" s="470"/>
      <c r="S20" s="470"/>
      <c r="T20" s="142"/>
      <c r="U20" s="142"/>
      <c r="V20" s="142"/>
      <c r="W20" s="141"/>
      <c r="X20" s="142"/>
      <c r="Y20" s="142"/>
      <c r="Z20" s="142"/>
      <c r="AA20" s="142"/>
      <c r="AB20" s="142"/>
      <c r="AC20" s="140"/>
      <c r="AD20" s="140"/>
      <c r="AE20" s="40">
        <f t="shared" si="2"/>
        <v>0</v>
      </c>
      <c r="AG20" s="34">
        <v>10</v>
      </c>
      <c r="AH20" s="35">
        <f t="shared" si="3"/>
        <v>0</v>
      </c>
      <c r="AI20" s="35">
        <f t="shared" si="4"/>
        <v>0</v>
      </c>
      <c r="AJ20" s="36">
        <f t="shared" si="5"/>
        <v>0</v>
      </c>
      <c r="AK20" s="120" t="str">
        <f t="shared" si="32"/>
        <v/>
      </c>
      <c r="AL20" s="116" t="str">
        <f t="shared" si="32"/>
        <v/>
      </c>
      <c r="AM20" s="116" t="str">
        <f t="shared" si="6"/>
        <v/>
      </c>
      <c r="AN20" s="124" t="str">
        <f t="shared" si="6"/>
        <v/>
      </c>
      <c r="AO20" s="122" t="str">
        <f t="shared" si="7"/>
        <v/>
      </c>
      <c r="AP20" s="116" t="str">
        <f t="shared" si="8"/>
        <v/>
      </c>
      <c r="AQ20" s="116" t="str">
        <f t="shared" si="8"/>
        <v/>
      </c>
      <c r="AR20" s="127" t="str">
        <f t="shared" si="8"/>
        <v/>
      </c>
      <c r="AS20" s="120" t="str">
        <f t="shared" si="9"/>
        <v/>
      </c>
      <c r="AT20" s="116" t="str">
        <f t="shared" si="9"/>
        <v/>
      </c>
      <c r="AU20" s="116" t="str">
        <f t="shared" si="9"/>
        <v/>
      </c>
      <c r="AV20" s="124" t="str">
        <f t="shared" si="9"/>
        <v/>
      </c>
      <c r="AW20" s="122" t="str">
        <f t="shared" si="10"/>
        <v/>
      </c>
      <c r="AX20" s="116" t="str">
        <f t="shared" si="11"/>
        <v/>
      </c>
      <c r="AY20" s="116" t="str">
        <f t="shared" si="11"/>
        <v/>
      </c>
      <c r="AZ20" s="127" t="str">
        <f t="shared" si="11"/>
        <v/>
      </c>
      <c r="BA20" s="120" t="str">
        <f t="shared" si="12"/>
        <v/>
      </c>
      <c r="BB20" s="116" t="str">
        <f t="shared" si="13"/>
        <v/>
      </c>
      <c r="BC20" s="116" t="str">
        <f t="shared" si="13"/>
        <v/>
      </c>
      <c r="BD20" s="124" t="str">
        <f t="shared" si="13"/>
        <v/>
      </c>
      <c r="BE20" s="122" t="str">
        <f t="shared" si="14"/>
        <v/>
      </c>
      <c r="BF20" s="116" t="str">
        <f t="shared" si="15"/>
        <v/>
      </c>
      <c r="BG20" s="116" t="str">
        <f t="shared" si="15"/>
        <v/>
      </c>
      <c r="BH20" s="127" t="str">
        <f t="shared" si="15"/>
        <v/>
      </c>
      <c r="BI20" s="120" t="str">
        <f t="shared" si="16"/>
        <v/>
      </c>
      <c r="BJ20" s="116" t="str">
        <f t="shared" si="17"/>
        <v/>
      </c>
      <c r="BK20" s="116" t="str">
        <f t="shared" si="17"/>
        <v/>
      </c>
      <c r="BL20" s="124" t="str">
        <f t="shared" si="17"/>
        <v/>
      </c>
      <c r="BM20" s="122" t="str">
        <f t="shared" si="18"/>
        <v/>
      </c>
      <c r="BN20" s="116" t="str">
        <f t="shared" si="19"/>
        <v/>
      </c>
      <c r="BO20" s="116" t="str">
        <f t="shared" si="19"/>
        <v/>
      </c>
      <c r="BP20" s="127" t="str">
        <f t="shared" si="19"/>
        <v/>
      </c>
      <c r="BQ20" s="120" t="str">
        <f t="shared" si="20"/>
        <v/>
      </c>
      <c r="BR20" s="116" t="str">
        <f t="shared" si="21"/>
        <v/>
      </c>
      <c r="BS20" s="116" t="str">
        <f t="shared" si="21"/>
        <v/>
      </c>
      <c r="BT20" s="124" t="str">
        <f t="shared" si="21"/>
        <v/>
      </c>
      <c r="BU20" s="122" t="str">
        <f t="shared" si="22"/>
        <v/>
      </c>
      <c r="BV20" s="116" t="str">
        <f t="shared" si="23"/>
        <v/>
      </c>
      <c r="BW20" s="116" t="str">
        <f t="shared" si="23"/>
        <v/>
      </c>
      <c r="BX20" s="127" t="str">
        <f t="shared" si="23"/>
        <v/>
      </c>
      <c r="BY20" s="120" t="str">
        <f t="shared" si="24"/>
        <v/>
      </c>
      <c r="BZ20" s="116" t="str">
        <f t="shared" si="25"/>
        <v/>
      </c>
      <c r="CA20" s="116" t="str">
        <f t="shared" si="25"/>
        <v/>
      </c>
      <c r="CB20" s="124" t="str">
        <f t="shared" si="25"/>
        <v/>
      </c>
      <c r="CC20" s="122" t="str">
        <f t="shared" si="26"/>
        <v/>
      </c>
      <c r="CD20" s="116" t="str">
        <f t="shared" si="27"/>
        <v/>
      </c>
      <c r="CE20" s="116" t="str">
        <f t="shared" si="27"/>
        <v/>
      </c>
      <c r="CF20" s="127" t="str">
        <f t="shared" si="27"/>
        <v/>
      </c>
      <c r="CG20" s="120" t="str">
        <f t="shared" si="28"/>
        <v/>
      </c>
      <c r="CH20" s="116" t="str">
        <f t="shared" si="29"/>
        <v/>
      </c>
      <c r="CI20" s="116" t="str">
        <f t="shared" si="29"/>
        <v/>
      </c>
      <c r="CJ20" s="124" t="str">
        <f t="shared" si="29"/>
        <v/>
      </c>
      <c r="CK20" s="122" t="str">
        <f t="shared" si="30"/>
        <v/>
      </c>
      <c r="CL20" s="116" t="str">
        <f t="shared" si="31"/>
        <v/>
      </c>
      <c r="CM20" s="116" t="str">
        <f t="shared" si="31"/>
        <v/>
      </c>
      <c r="CN20" s="117" t="str">
        <f t="shared" si="31"/>
        <v/>
      </c>
      <c r="CO20" s="43"/>
      <c r="CP20" s="37"/>
      <c r="CQ20" s="37"/>
      <c r="CR20" s="40"/>
    </row>
    <row r="21" spans="1:96" ht="30" customHeight="1" x14ac:dyDescent="0.15">
      <c r="A21" s="34">
        <v>11</v>
      </c>
      <c r="B21" s="189"/>
      <c r="C21" s="189"/>
      <c r="D21" s="465"/>
      <c r="E21" s="466"/>
      <c r="F21" s="466"/>
      <c r="G21" s="467"/>
      <c r="H21" s="470"/>
      <c r="I21" s="470"/>
      <c r="J21" s="470"/>
      <c r="K21" s="470"/>
      <c r="L21" s="470"/>
      <c r="M21" s="470"/>
      <c r="N21" s="470"/>
      <c r="O21" s="470"/>
      <c r="P21" s="470"/>
      <c r="Q21" s="470"/>
      <c r="R21" s="470"/>
      <c r="S21" s="470"/>
      <c r="T21" s="142"/>
      <c r="U21" s="142"/>
      <c r="V21" s="142"/>
      <c r="W21" s="141"/>
      <c r="X21" s="142"/>
      <c r="Y21" s="142"/>
      <c r="Z21" s="142"/>
      <c r="AA21" s="142"/>
      <c r="AB21" s="142"/>
      <c r="AC21" s="140"/>
      <c r="AD21" s="140"/>
      <c r="AE21" s="40">
        <f t="shared" si="2"/>
        <v>0</v>
      </c>
      <c r="AG21" s="34">
        <v>11</v>
      </c>
      <c r="AH21" s="35">
        <f t="shared" si="3"/>
        <v>0</v>
      </c>
      <c r="AI21" s="35">
        <f t="shared" si="4"/>
        <v>0</v>
      </c>
      <c r="AJ21" s="36">
        <f t="shared" si="5"/>
        <v>0</v>
      </c>
      <c r="AK21" s="120" t="str">
        <f t="shared" si="32"/>
        <v/>
      </c>
      <c r="AL21" s="116" t="str">
        <f t="shared" si="32"/>
        <v/>
      </c>
      <c r="AM21" s="116" t="str">
        <f t="shared" si="6"/>
        <v/>
      </c>
      <c r="AN21" s="124" t="str">
        <f t="shared" si="6"/>
        <v/>
      </c>
      <c r="AO21" s="122" t="str">
        <f t="shared" si="7"/>
        <v/>
      </c>
      <c r="AP21" s="116" t="str">
        <f t="shared" si="8"/>
        <v/>
      </c>
      <c r="AQ21" s="116" t="str">
        <f t="shared" si="8"/>
        <v/>
      </c>
      <c r="AR21" s="127" t="str">
        <f t="shared" si="8"/>
        <v/>
      </c>
      <c r="AS21" s="120" t="str">
        <f t="shared" si="9"/>
        <v/>
      </c>
      <c r="AT21" s="116" t="str">
        <f t="shared" si="9"/>
        <v/>
      </c>
      <c r="AU21" s="116" t="str">
        <f t="shared" si="9"/>
        <v/>
      </c>
      <c r="AV21" s="124" t="str">
        <f t="shared" si="9"/>
        <v/>
      </c>
      <c r="AW21" s="122" t="str">
        <f t="shared" si="10"/>
        <v/>
      </c>
      <c r="AX21" s="116" t="str">
        <f t="shared" si="11"/>
        <v/>
      </c>
      <c r="AY21" s="116" t="str">
        <f t="shared" si="11"/>
        <v/>
      </c>
      <c r="AZ21" s="127" t="str">
        <f t="shared" si="11"/>
        <v/>
      </c>
      <c r="BA21" s="120" t="str">
        <f t="shared" si="12"/>
        <v/>
      </c>
      <c r="BB21" s="116" t="str">
        <f t="shared" si="13"/>
        <v/>
      </c>
      <c r="BC21" s="116" t="str">
        <f t="shared" si="13"/>
        <v/>
      </c>
      <c r="BD21" s="124" t="str">
        <f t="shared" si="13"/>
        <v/>
      </c>
      <c r="BE21" s="122" t="str">
        <f t="shared" si="14"/>
        <v/>
      </c>
      <c r="BF21" s="116" t="str">
        <f t="shared" si="15"/>
        <v/>
      </c>
      <c r="BG21" s="116" t="str">
        <f t="shared" si="15"/>
        <v/>
      </c>
      <c r="BH21" s="127" t="str">
        <f t="shared" si="15"/>
        <v/>
      </c>
      <c r="BI21" s="120" t="str">
        <f t="shared" si="16"/>
        <v/>
      </c>
      <c r="BJ21" s="116" t="str">
        <f t="shared" si="17"/>
        <v/>
      </c>
      <c r="BK21" s="116" t="str">
        <f t="shared" si="17"/>
        <v/>
      </c>
      <c r="BL21" s="124" t="str">
        <f t="shared" si="17"/>
        <v/>
      </c>
      <c r="BM21" s="122" t="str">
        <f t="shared" si="18"/>
        <v/>
      </c>
      <c r="BN21" s="116" t="str">
        <f t="shared" si="19"/>
        <v/>
      </c>
      <c r="BO21" s="116" t="str">
        <f t="shared" si="19"/>
        <v/>
      </c>
      <c r="BP21" s="127" t="str">
        <f t="shared" si="19"/>
        <v/>
      </c>
      <c r="BQ21" s="120" t="str">
        <f t="shared" si="20"/>
        <v/>
      </c>
      <c r="BR21" s="116" t="str">
        <f t="shared" si="21"/>
        <v/>
      </c>
      <c r="BS21" s="116" t="str">
        <f t="shared" si="21"/>
        <v/>
      </c>
      <c r="BT21" s="124" t="str">
        <f t="shared" si="21"/>
        <v/>
      </c>
      <c r="BU21" s="122" t="str">
        <f t="shared" si="22"/>
        <v/>
      </c>
      <c r="BV21" s="116" t="str">
        <f t="shared" si="23"/>
        <v/>
      </c>
      <c r="BW21" s="116" t="str">
        <f t="shared" si="23"/>
        <v/>
      </c>
      <c r="BX21" s="127" t="str">
        <f t="shared" si="23"/>
        <v/>
      </c>
      <c r="BY21" s="120" t="str">
        <f t="shared" si="24"/>
        <v/>
      </c>
      <c r="BZ21" s="116" t="str">
        <f t="shared" si="25"/>
        <v/>
      </c>
      <c r="CA21" s="116" t="str">
        <f t="shared" si="25"/>
        <v/>
      </c>
      <c r="CB21" s="124" t="str">
        <f t="shared" si="25"/>
        <v/>
      </c>
      <c r="CC21" s="122" t="str">
        <f t="shared" si="26"/>
        <v/>
      </c>
      <c r="CD21" s="116" t="str">
        <f t="shared" si="27"/>
        <v/>
      </c>
      <c r="CE21" s="116" t="str">
        <f t="shared" si="27"/>
        <v/>
      </c>
      <c r="CF21" s="127" t="str">
        <f t="shared" si="27"/>
        <v/>
      </c>
      <c r="CG21" s="120" t="str">
        <f t="shared" si="28"/>
        <v/>
      </c>
      <c r="CH21" s="116" t="str">
        <f t="shared" si="29"/>
        <v/>
      </c>
      <c r="CI21" s="116" t="str">
        <f t="shared" si="29"/>
        <v/>
      </c>
      <c r="CJ21" s="124" t="str">
        <f t="shared" si="29"/>
        <v/>
      </c>
      <c r="CK21" s="122" t="str">
        <f t="shared" si="30"/>
        <v/>
      </c>
      <c r="CL21" s="116" t="str">
        <f t="shared" si="31"/>
        <v/>
      </c>
      <c r="CM21" s="116" t="str">
        <f t="shared" si="31"/>
        <v/>
      </c>
      <c r="CN21" s="117" t="str">
        <f t="shared" si="31"/>
        <v/>
      </c>
      <c r="CO21" s="43"/>
      <c r="CP21" s="37"/>
      <c r="CQ21" s="37"/>
      <c r="CR21" s="40"/>
    </row>
    <row r="22" spans="1:96" ht="30" customHeight="1" x14ac:dyDescent="0.15">
      <c r="A22" s="34">
        <v>12</v>
      </c>
      <c r="B22" s="189"/>
      <c r="C22" s="189"/>
      <c r="D22" s="465"/>
      <c r="E22" s="466"/>
      <c r="F22" s="466"/>
      <c r="G22" s="467"/>
      <c r="H22" s="470"/>
      <c r="I22" s="470"/>
      <c r="J22" s="470"/>
      <c r="K22" s="470"/>
      <c r="L22" s="470"/>
      <c r="M22" s="470"/>
      <c r="N22" s="470"/>
      <c r="O22" s="470"/>
      <c r="P22" s="470"/>
      <c r="Q22" s="470"/>
      <c r="R22" s="470"/>
      <c r="S22" s="470"/>
      <c r="T22" s="142"/>
      <c r="U22" s="142"/>
      <c r="V22" s="142"/>
      <c r="W22" s="141"/>
      <c r="X22" s="142"/>
      <c r="Y22" s="142"/>
      <c r="Z22" s="142"/>
      <c r="AA22" s="142"/>
      <c r="AB22" s="142"/>
      <c r="AC22" s="140"/>
      <c r="AD22" s="140"/>
      <c r="AE22" s="40">
        <f t="shared" si="2"/>
        <v>0</v>
      </c>
      <c r="AG22" s="34">
        <v>12</v>
      </c>
      <c r="AH22" s="35">
        <f t="shared" si="3"/>
        <v>0</v>
      </c>
      <c r="AI22" s="35">
        <f t="shared" si="4"/>
        <v>0</v>
      </c>
      <c r="AJ22" s="36">
        <f t="shared" si="5"/>
        <v>0</v>
      </c>
      <c r="AK22" s="120" t="str">
        <f t="shared" si="32"/>
        <v/>
      </c>
      <c r="AL22" s="116" t="str">
        <f t="shared" si="32"/>
        <v/>
      </c>
      <c r="AM22" s="116" t="str">
        <f t="shared" si="6"/>
        <v/>
      </c>
      <c r="AN22" s="124" t="str">
        <f t="shared" si="6"/>
        <v/>
      </c>
      <c r="AO22" s="122" t="str">
        <f t="shared" si="7"/>
        <v/>
      </c>
      <c r="AP22" s="116" t="str">
        <f t="shared" si="8"/>
        <v/>
      </c>
      <c r="AQ22" s="116" t="str">
        <f t="shared" si="8"/>
        <v/>
      </c>
      <c r="AR22" s="127" t="str">
        <f t="shared" si="8"/>
        <v/>
      </c>
      <c r="AS22" s="120" t="str">
        <f t="shared" si="9"/>
        <v/>
      </c>
      <c r="AT22" s="116" t="str">
        <f t="shared" si="9"/>
        <v/>
      </c>
      <c r="AU22" s="116" t="str">
        <f t="shared" si="9"/>
        <v/>
      </c>
      <c r="AV22" s="124" t="str">
        <f t="shared" si="9"/>
        <v/>
      </c>
      <c r="AW22" s="122" t="str">
        <f t="shared" si="10"/>
        <v/>
      </c>
      <c r="AX22" s="116" t="str">
        <f t="shared" si="11"/>
        <v/>
      </c>
      <c r="AY22" s="116" t="str">
        <f t="shared" si="11"/>
        <v/>
      </c>
      <c r="AZ22" s="127" t="str">
        <f t="shared" si="11"/>
        <v/>
      </c>
      <c r="BA22" s="120" t="str">
        <f t="shared" si="12"/>
        <v/>
      </c>
      <c r="BB22" s="116" t="str">
        <f t="shared" si="13"/>
        <v/>
      </c>
      <c r="BC22" s="116" t="str">
        <f t="shared" si="13"/>
        <v/>
      </c>
      <c r="BD22" s="124" t="str">
        <f t="shared" si="13"/>
        <v/>
      </c>
      <c r="BE22" s="122" t="str">
        <f t="shared" si="14"/>
        <v/>
      </c>
      <c r="BF22" s="116" t="str">
        <f t="shared" si="15"/>
        <v/>
      </c>
      <c r="BG22" s="116" t="str">
        <f t="shared" si="15"/>
        <v/>
      </c>
      <c r="BH22" s="127" t="str">
        <f t="shared" si="15"/>
        <v/>
      </c>
      <c r="BI22" s="120" t="str">
        <f t="shared" si="16"/>
        <v/>
      </c>
      <c r="BJ22" s="116" t="str">
        <f t="shared" si="17"/>
        <v/>
      </c>
      <c r="BK22" s="116" t="str">
        <f t="shared" si="17"/>
        <v/>
      </c>
      <c r="BL22" s="124" t="str">
        <f t="shared" si="17"/>
        <v/>
      </c>
      <c r="BM22" s="122" t="str">
        <f t="shared" si="18"/>
        <v/>
      </c>
      <c r="BN22" s="116" t="str">
        <f t="shared" si="19"/>
        <v/>
      </c>
      <c r="BO22" s="116" t="str">
        <f t="shared" si="19"/>
        <v/>
      </c>
      <c r="BP22" s="127" t="str">
        <f t="shared" si="19"/>
        <v/>
      </c>
      <c r="BQ22" s="120" t="str">
        <f t="shared" si="20"/>
        <v/>
      </c>
      <c r="BR22" s="116" t="str">
        <f t="shared" si="21"/>
        <v/>
      </c>
      <c r="BS22" s="116" t="str">
        <f t="shared" si="21"/>
        <v/>
      </c>
      <c r="BT22" s="124" t="str">
        <f t="shared" si="21"/>
        <v/>
      </c>
      <c r="BU22" s="122" t="str">
        <f t="shared" si="22"/>
        <v/>
      </c>
      <c r="BV22" s="116" t="str">
        <f t="shared" si="23"/>
        <v/>
      </c>
      <c r="BW22" s="116" t="str">
        <f t="shared" si="23"/>
        <v/>
      </c>
      <c r="BX22" s="127" t="str">
        <f t="shared" si="23"/>
        <v/>
      </c>
      <c r="BY22" s="120" t="str">
        <f t="shared" si="24"/>
        <v/>
      </c>
      <c r="BZ22" s="116" t="str">
        <f t="shared" si="25"/>
        <v/>
      </c>
      <c r="CA22" s="116" t="str">
        <f t="shared" si="25"/>
        <v/>
      </c>
      <c r="CB22" s="124" t="str">
        <f t="shared" si="25"/>
        <v/>
      </c>
      <c r="CC22" s="122" t="str">
        <f t="shared" si="26"/>
        <v/>
      </c>
      <c r="CD22" s="116" t="str">
        <f t="shared" si="27"/>
        <v/>
      </c>
      <c r="CE22" s="116" t="str">
        <f t="shared" si="27"/>
        <v/>
      </c>
      <c r="CF22" s="127" t="str">
        <f t="shared" si="27"/>
        <v/>
      </c>
      <c r="CG22" s="120" t="str">
        <f t="shared" si="28"/>
        <v/>
      </c>
      <c r="CH22" s="116" t="str">
        <f t="shared" si="29"/>
        <v/>
      </c>
      <c r="CI22" s="116" t="str">
        <f t="shared" si="29"/>
        <v/>
      </c>
      <c r="CJ22" s="124" t="str">
        <f t="shared" si="29"/>
        <v/>
      </c>
      <c r="CK22" s="122" t="str">
        <f t="shared" si="30"/>
        <v/>
      </c>
      <c r="CL22" s="116" t="str">
        <f t="shared" si="31"/>
        <v/>
      </c>
      <c r="CM22" s="116" t="str">
        <f t="shared" si="31"/>
        <v/>
      </c>
      <c r="CN22" s="117" t="str">
        <f t="shared" si="31"/>
        <v/>
      </c>
      <c r="CO22" s="43"/>
      <c r="CP22" s="37"/>
      <c r="CQ22" s="37"/>
      <c r="CR22" s="40"/>
    </row>
    <row r="23" spans="1:96" ht="30" customHeight="1" x14ac:dyDescent="0.15">
      <c r="A23" s="34">
        <v>13</v>
      </c>
      <c r="B23" s="189"/>
      <c r="C23" s="189"/>
      <c r="D23" s="465"/>
      <c r="E23" s="466"/>
      <c r="F23" s="466"/>
      <c r="G23" s="467"/>
      <c r="H23" s="470"/>
      <c r="I23" s="470"/>
      <c r="J23" s="470"/>
      <c r="K23" s="470"/>
      <c r="L23" s="470"/>
      <c r="M23" s="470"/>
      <c r="N23" s="470"/>
      <c r="O23" s="470"/>
      <c r="P23" s="470"/>
      <c r="Q23" s="470"/>
      <c r="R23" s="470"/>
      <c r="S23" s="470"/>
      <c r="T23" s="142"/>
      <c r="U23" s="142"/>
      <c r="V23" s="142"/>
      <c r="W23" s="141"/>
      <c r="X23" s="142"/>
      <c r="Y23" s="142"/>
      <c r="Z23" s="142"/>
      <c r="AA23" s="142"/>
      <c r="AB23" s="142"/>
      <c r="AC23" s="140"/>
      <c r="AD23" s="140"/>
      <c r="AE23" s="40">
        <f t="shared" si="2"/>
        <v>0</v>
      </c>
      <c r="AG23" s="34">
        <v>13</v>
      </c>
      <c r="AH23" s="35">
        <f t="shared" si="3"/>
        <v>0</v>
      </c>
      <c r="AI23" s="35">
        <f t="shared" si="4"/>
        <v>0</v>
      </c>
      <c r="AJ23" s="36">
        <f t="shared" si="5"/>
        <v>0</v>
      </c>
      <c r="AK23" s="120" t="str">
        <f t="shared" si="32"/>
        <v/>
      </c>
      <c r="AL23" s="116" t="str">
        <f t="shared" si="32"/>
        <v/>
      </c>
      <c r="AM23" s="116" t="str">
        <f t="shared" si="6"/>
        <v/>
      </c>
      <c r="AN23" s="124" t="str">
        <f t="shared" si="6"/>
        <v/>
      </c>
      <c r="AO23" s="122" t="str">
        <f t="shared" si="7"/>
        <v/>
      </c>
      <c r="AP23" s="116" t="str">
        <f t="shared" si="8"/>
        <v/>
      </c>
      <c r="AQ23" s="116" t="str">
        <f t="shared" si="8"/>
        <v/>
      </c>
      <c r="AR23" s="127" t="str">
        <f t="shared" si="8"/>
        <v/>
      </c>
      <c r="AS23" s="120" t="str">
        <f t="shared" si="9"/>
        <v/>
      </c>
      <c r="AT23" s="116" t="str">
        <f t="shared" si="9"/>
        <v/>
      </c>
      <c r="AU23" s="116" t="str">
        <f t="shared" si="9"/>
        <v/>
      </c>
      <c r="AV23" s="124" t="str">
        <f t="shared" si="9"/>
        <v/>
      </c>
      <c r="AW23" s="122" t="str">
        <f t="shared" si="10"/>
        <v/>
      </c>
      <c r="AX23" s="116" t="str">
        <f t="shared" si="11"/>
        <v/>
      </c>
      <c r="AY23" s="116" t="str">
        <f t="shared" si="11"/>
        <v/>
      </c>
      <c r="AZ23" s="127" t="str">
        <f t="shared" si="11"/>
        <v/>
      </c>
      <c r="BA23" s="120" t="str">
        <f t="shared" si="12"/>
        <v/>
      </c>
      <c r="BB23" s="116" t="str">
        <f t="shared" si="13"/>
        <v/>
      </c>
      <c r="BC23" s="116" t="str">
        <f t="shared" si="13"/>
        <v/>
      </c>
      <c r="BD23" s="124" t="str">
        <f t="shared" si="13"/>
        <v/>
      </c>
      <c r="BE23" s="122" t="str">
        <f t="shared" si="14"/>
        <v/>
      </c>
      <c r="BF23" s="116" t="str">
        <f t="shared" si="15"/>
        <v/>
      </c>
      <c r="BG23" s="116" t="str">
        <f t="shared" si="15"/>
        <v/>
      </c>
      <c r="BH23" s="127" t="str">
        <f t="shared" si="15"/>
        <v/>
      </c>
      <c r="BI23" s="120" t="str">
        <f t="shared" si="16"/>
        <v/>
      </c>
      <c r="BJ23" s="116" t="str">
        <f t="shared" si="17"/>
        <v/>
      </c>
      <c r="BK23" s="116" t="str">
        <f t="shared" si="17"/>
        <v/>
      </c>
      <c r="BL23" s="124" t="str">
        <f t="shared" si="17"/>
        <v/>
      </c>
      <c r="BM23" s="122" t="str">
        <f t="shared" si="18"/>
        <v/>
      </c>
      <c r="BN23" s="116" t="str">
        <f t="shared" si="19"/>
        <v/>
      </c>
      <c r="BO23" s="116" t="str">
        <f t="shared" si="19"/>
        <v/>
      </c>
      <c r="BP23" s="127" t="str">
        <f t="shared" si="19"/>
        <v/>
      </c>
      <c r="BQ23" s="120" t="str">
        <f t="shared" si="20"/>
        <v/>
      </c>
      <c r="BR23" s="116" t="str">
        <f t="shared" si="21"/>
        <v/>
      </c>
      <c r="BS23" s="116" t="str">
        <f t="shared" si="21"/>
        <v/>
      </c>
      <c r="BT23" s="124" t="str">
        <f t="shared" si="21"/>
        <v/>
      </c>
      <c r="BU23" s="122" t="str">
        <f t="shared" si="22"/>
        <v/>
      </c>
      <c r="BV23" s="116" t="str">
        <f t="shared" si="23"/>
        <v/>
      </c>
      <c r="BW23" s="116" t="str">
        <f t="shared" si="23"/>
        <v/>
      </c>
      <c r="BX23" s="127" t="str">
        <f t="shared" si="23"/>
        <v/>
      </c>
      <c r="BY23" s="120" t="str">
        <f t="shared" si="24"/>
        <v/>
      </c>
      <c r="BZ23" s="116" t="str">
        <f t="shared" si="25"/>
        <v/>
      </c>
      <c r="CA23" s="116" t="str">
        <f t="shared" si="25"/>
        <v/>
      </c>
      <c r="CB23" s="124" t="str">
        <f t="shared" si="25"/>
        <v/>
      </c>
      <c r="CC23" s="122" t="str">
        <f t="shared" si="26"/>
        <v/>
      </c>
      <c r="CD23" s="116" t="str">
        <f t="shared" si="27"/>
        <v/>
      </c>
      <c r="CE23" s="116" t="str">
        <f t="shared" si="27"/>
        <v/>
      </c>
      <c r="CF23" s="127" t="str">
        <f t="shared" si="27"/>
        <v/>
      </c>
      <c r="CG23" s="120" t="str">
        <f t="shared" si="28"/>
        <v/>
      </c>
      <c r="CH23" s="116" t="str">
        <f t="shared" si="29"/>
        <v/>
      </c>
      <c r="CI23" s="116" t="str">
        <f t="shared" si="29"/>
        <v/>
      </c>
      <c r="CJ23" s="124" t="str">
        <f t="shared" si="29"/>
        <v/>
      </c>
      <c r="CK23" s="122" t="str">
        <f t="shared" si="30"/>
        <v/>
      </c>
      <c r="CL23" s="116" t="str">
        <f t="shared" si="31"/>
        <v/>
      </c>
      <c r="CM23" s="116" t="str">
        <f t="shared" si="31"/>
        <v/>
      </c>
      <c r="CN23" s="117" t="str">
        <f t="shared" si="31"/>
        <v/>
      </c>
      <c r="CO23" s="43"/>
      <c r="CP23" s="37"/>
      <c r="CQ23" s="37"/>
      <c r="CR23" s="40"/>
    </row>
    <row r="24" spans="1:96" ht="30" customHeight="1" x14ac:dyDescent="0.15">
      <c r="A24" s="34">
        <v>14</v>
      </c>
      <c r="B24" s="189"/>
      <c r="C24" s="189"/>
      <c r="D24" s="465"/>
      <c r="E24" s="466"/>
      <c r="F24" s="466"/>
      <c r="G24" s="467"/>
      <c r="H24" s="470"/>
      <c r="I24" s="470"/>
      <c r="J24" s="470"/>
      <c r="K24" s="470"/>
      <c r="L24" s="470"/>
      <c r="M24" s="470"/>
      <c r="N24" s="470"/>
      <c r="O24" s="470"/>
      <c r="P24" s="470"/>
      <c r="Q24" s="470"/>
      <c r="R24" s="470"/>
      <c r="S24" s="470"/>
      <c r="T24" s="142"/>
      <c r="U24" s="142"/>
      <c r="V24" s="142"/>
      <c r="W24" s="141"/>
      <c r="X24" s="142"/>
      <c r="Y24" s="142"/>
      <c r="Z24" s="142"/>
      <c r="AA24" s="142"/>
      <c r="AB24" s="142"/>
      <c r="AC24" s="140"/>
      <c r="AD24" s="140"/>
      <c r="AE24" s="40">
        <f t="shared" si="2"/>
        <v>0</v>
      </c>
      <c r="AG24" s="34">
        <v>14</v>
      </c>
      <c r="AH24" s="35">
        <f t="shared" si="3"/>
        <v>0</v>
      </c>
      <c r="AI24" s="35">
        <f t="shared" si="4"/>
        <v>0</v>
      </c>
      <c r="AJ24" s="36">
        <f t="shared" si="5"/>
        <v>0</v>
      </c>
      <c r="AK24" s="120" t="str">
        <f t="shared" si="32"/>
        <v/>
      </c>
      <c r="AL24" s="116" t="str">
        <f t="shared" si="32"/>
        <v/>
      </c>
      <c r="AM24" s="116" t="str">
        <f t="shared" si="6"/>
        <v/>
      </c>
      <c r="AN24" s="124" t="str">
        <f t="shared" si="6"/>
        <v/>
      </c>
      <c r="AO24" s="122" t="str">
        <f t="shared" si="7"/>
        <v/>
      </c>
      <c r="AP24" s="116" t="str">
        <f t="shared" si="8"/>
        <v/>
      </c>
      <c r="AQ24" s="116" t="str">
        <f t="shared" si="8"/>
        <v/>
      </c>
      <c r="AR24" s="127" t="str">
        <f t="shared" si="8"/>
        <v/>
      </c>
      <c r="AS24" s="120" t="str">
        <f t="shared" si="9"/>
        <v/>
      </c>
      <c r="AT24" s="116" t="str">
        <f t="shared" si="9"/>
        <v/>
      </c>
      <c r="AU24" s="116" t="str">
        <f t="shared" si="9"/>
        <v/>
      </c>
      <c r="AV24" s="124" t="str">
        <f t="shared" si="9"/>
        <v/>
      </c>
      <c r="AW24" s="122" t="str">
        <f t="shared" si="10"/>
        <v/>
      </c>
      <c r="AX24" s="116" t="str">
        <f t="shared" si="11"/>
        <v/>
      </c>
      <c r="AY24" s="116" t="str">
        <f t="shared" si="11"/>
        <v/>
      </c>
      <c r="AZ24" s="127" t="str">
        <f t="shared" si="11"/>
        <v/>
      </c>
      <c r="BA24" s="120" t="str">
        <f t="shared" si="12"/>
        <v/>
      </c>
      <c r="BB24" s="116" t="str">
        <f t="shared" si="13"/>
        <v/>
      </c>
      <c r="BC24" s="116" t="str">
        <f t="shared" si="13"/>
        <v/>
      </c>
      <c r="BD24" s="124" t="str">
        <f t="shared" si="13"/>
        <v/>
      </c>
      <c r="BE24" s="122" t="str">
        <f t="shared" si="14"/>
        <v/>
      </c>
      <c r="BF24" s="116" t="str">
        <f t="shared" si="15"/>
        <v/>
      </c>
      <c r="BG24" s="116" t="str">
        <f t="shared" si="15"/>
        <v/>
      </c>
      <c r="BH24" s="127" t="str">
        <f t="shared" si="15"/>
        <v/>
      </c>
      <c r="BI24" s="120" t="str">
        <f t="shared" si="16"/>
        <v/>
      </c>
      <c r="BJ24" s="116" t="str">
        <f t="shared" si="17"/>
        <v/>
      </c>
      <c r="BK24" s="116" t="str">
        <f t="shared" si="17"/>
        <v/>
      </c>
      <c r="BL24" s="124" t="str">
        <f t="shared" si="17"/>
        <v/>
      </c>
      <c r="BM24" s="122" t="str">
        <f t="shared" si="18"/>
        <v/>
      </c>
      <c r="BN24" s="116" t="str">
        <f t="shared" si="19"/>
        <v/>
      </c>
      <c r="BO24" s="116" t="str">
        <f t="shared" si="19"/>
        <v/>
      </c>
      <c r="BP24" s="127" t="str">
        <f t="shared" si="19"/>
        <v/>
      </c>
      <c r="BQ24" s="120" t="str">
        <f t="shared" si="20"/>
        <v/>
      </c>
      <c r="BR24" s="116" t="str">
        <f t="shared" si="21"/>
        <v/>
      </c>
      <c r="BS24" s="116" t="str">
        <f t="shared" si="21"/>
        <v/>
      </c>
      <c r="BT24" s="124" t="str">
        <f t="shared" si="21"/>
        <v/>
      </c>
      <c r="BU24" s="122" t="str">
        <f t="shared" si="22"/>
        <v/>
      </c>
      <c r="BV24" s="116" t="str">
        <f t="shared" si="23"/>
        <v/>
      </c>
      <c r="BW24" s="116" t="str">
        <f t="shared" si="23"/>
        <v/>
      </c>
      <c r="BX24" s="127" t="str">
        <f t="shared" si="23"/>
        <v/>
      </c>
      <c r="BY24" s="120" t="str">
        <f t="shared" si="24"/>
        <v/>
      </c>
      <c r="BZ24" s="116" t="str">
        <f t="shared" si="25"/>
        <v/>
      </c>
      <c r="CA24" s="116" t="str">
        <f t="shared" si="25"/>
        <v/>
      </c>
      <c r="CB24" s="124" t="str">
        <f t="shared" si="25"/>
        <v/>
      </c>
      <c r="CC24" s="122" t="str">
        <f t="shared" si="26"/>
        <v/>
      </c>
      <c r="CD24" s="116" t="str">
        <f t="shared" si="27"/>
        <v/>
      </c>
      <c r="CE24" s="116" t="str">
        <f t="shared" si="27"/>
        <v/>
      </c>
      <c r="CF24" s="127" t="str">
        <f t="shared" si="27"/>
        <v/>
      </c>
      <c r="CG24" s="120" t="str">
        <f t="shared" si="28"/>
        <v/>
      </c>
      <c r="CH24" s="116" t="str">
        <f t="shared" si="29"/>
        <v/>
      </c>
      <c r="CI24" s="116" t="str">
        <f t="shared" si="29"/>
        <v/>
      </c>
      <c r="CJ24" s="124" t="str">
        <f t="shared" si="29"/>
        <v/>
      </c>
      <c r="CK24" s="122" t="str">
        <f t="shared" si="30"/>
        <v/>
      </c>
      <c r="CL24" s="116" t="str">
        <f t="shared" si="31"/>
        <v/>
      </c>
      <c r="CM24" s="116" t="str">
        <f t="shared" si="31"/>
        <v/>
      </c>
      <c r="CN24" s="117" t="str">
        <f t="shared" si="31"/>
        <v/>
      </c>
      <c r="CO24" s="43"/>
      <c r="CP24" s="37"/>
      <c r="CQ24" s="37"/>
      <c r="CR24" s="40"/>
    </row>
    <row r="25" spans="1:96" ht="30" customHeight="1" thickBot="1" x14ac:dyDescent="0.2">
      <c r="A25" s="34">
        <v>15</v>
      </c>
      <c r="B25" s="189"/>
      <c r="C25" s="189"/>
      <c r="D25" s="465"/>
      <c r="E25" s="466"/>
      <c r="F25" s="466"/>
      <c r="G25" s="467"/>
      <c r="H25" s="470"/>
      <c r="I25" s="470"/>
      <c r="J25" s="470"/>
      <c r="K25" s="470"/>
      <c r="L25" s="470"/>
      <c r="M25" s="470"/>
      <c r="N25" s="470"/>
      <c r="O25" s="470"/>
      <c r="P25" s="470"/>
      <c r="Q25" s="470"/>
      <c r="R25" s="470"/>
      <c r="S25" s="470"/>
      <c r="T25" s="142"/>
      <c r="U25" s="142"/>
      <c r="V25" s="142"/>
      <c r="W25" s="141"/>
      <c r="X25" s="142"/>
      <c r="Y25" s="142"/>
      <c r="Z25" s="142"/>
      <c r="AA25" s="142"/>
      <c r="AB25" s="142"/>
      <c r="AC25" s="140"/>
      <c r="AD25" s="140"/>
      <c r="AE25" s="40">
        <f t="shared" si="2"/>
        <v>0</v>
      </c>
      <c r="AG25" s="34">
        <v>15</v>
      </c>
      <c r="AH25" s="35">
        <f t="shared" si="3"/>
        <v>0</v>
      </c>
      <c r="AI25" s="35">
        <f t="shared" si="4"/>
        <v>0</v>
      </c>
      <c r="AJ25" s="36">
        <f t="shared" si="5"/>
        <v>0</v>
      </c>
      <c r="AK25" s="120" t="str">
        <f t="shared" si="32"/>
        <v/>
      </c>
      <c r="AL25" s="116" t="str">
        <f t="shared" si="32"/>
        <v/>
      </c>
      <c r="AM25" s="116" t="str">
        <f t="shared" si="6"/>
        <v/>
      </c>
      <c r="AN25" s="124" t="str">
        <f t="shared" si="6"/>
        <v/>
      </c>
      <c r="AO25" s="122" t="str">
        <f t="shared" si="7"/>
        <v/>
      </c>
      <c r="AP25" s="116" t="str">
        <f t="shared" si="8"/>
        <v/>
      </c>
      <c r="AQ25" s="116" t="str">
        <f t="shared" si="8"/>
        <v/>
      </c>
      <c r="AR25" s="127" t="str">
        <f t="shared" si="8"/>
        <v/>
      </c>
      <c r="AS25" s="120" t="str">
        <f t="shared" si="9"/>
        <v/>
      </c>
      <c r="AT25" s="116" t="str">
        <f t="shared" si="9"/>
        <v/>
      </c>
      <c r="AU25" s="116" t="str">
        <f t="shared" si="9"/>
        <v/>
      </c>
      <c r="AV25" s="124" t="str">
        <f t="shared" si="9"/>
        <v/>
      </c>
      <c r="AW25" s="122" t="str">
        <f t="shared" si="10"/>
        <v/>
      </c>
      <c r="AX25" s="116" t="str">
        <f t="shared" si="11"/>
        <v/>
      </c>
      <c r="AY25" s="116" t="str">
        <f t="shared" si="11"/>
        <v/>
      </c>
      <c r="AZ25" s="127" t="str">
        <f t="shared" si="11"/>
        <v/>
      </c>
      <c r="BA25" s="120" t="str">
        <f t="shared" si="12"/>
        <v/>
      </c>
      <c r="BB25" s="116" t="str">
        <f t="shared" si="13"/>
        <v/>
      </c>
      <c r="BC25" s="116" t="str">
        <f t="shared" si="13"/>
        <v/>
      </c>
      <c r="BD25" s="124" t="str">
        <f t="shared" si="13"/>
        <v/>
      </c>
      <c r="BE25" s="122" t="str">
        <f t="shared" si="14"/>
        <v/>
      </c>
      <c r="BF25" s="116" t="str">
        <f t="shared" si="15"/>
        <v/>
      </c>
      <c r="BG25" s="116" t="str">
        <f t="shared" si="15"/>
        <v/>
      </c>
      <c r="BH25" s="127" t="str">
        <f t="shared" si="15"/>
        <v/>
      </c>
      <c r="BI25" s="120" t="str">
        <f t="shared" si="16"/>
        <v/>
      </c>
      <c r="BJ25" s="116" t="str">
        <f t="shared" si="17"/>
        <v/>
      </c>
      <c r="BK25" s="116" t="str">
        <f t="shared" si="17"/>
        <v/>
      </c>
      <c r="BL25" s="124" t="str">
        <f t="shared" si="17"/>
        <v/>
      </c>
      <c r="BM25" s="122" t="str">
        <f t="shared" si="18"/>
        <v/>
      </c>
      <c r="BN25" s="116" t="str">
        <f t="shared" si="19"/>
        <v/>
      </c>
      <c r="BO25" s="116" t="str">
        <f t="shared" si="19"/>
        <v/>
      </c>
      <c r="BP25" s="127" t="str">
        <f t="shared" si="19"/>
        <v/>
      </c>
      <c r="BQ25" s="120" t="str">
        <f t="shared" si="20"/>
        <v/>
      </c>
      <c r="BR25" s="116" t="str">
        <f t="shared" si="21"/>
        <v/>
      </c>
      <c r="BS25" s="116" t="str">
        <f t="shared" si="21"/>
        <v/>
      </c>
      <c r="BT25" s="124" t="str">
        <f t="shared" si="21"/>
        <v/>
      </c>
      <c r="BU25" s="122" t="str">
        <f t="shared" si="22"/>
        <v/>
      </c>
      <c r="BV25" s="116" t="str">
        <f t="shared" si="23"/>
        <v/>
      </c>
      <c r="BW25" s="116" t="str">
        <f t="shared" si="23"/>
        <v/>
      </c>
      <c r="BX25" s="127" t="str">
        <f t="shared" si="23"/>
        <v/>
      </c>
      <c r="BY25" s="120" t="str">
        <f t="shared" si="24"/>
        <v/>
      </c>
      <c r="BZ25" s="116" t="str">
        <f t="shared" si="25"/>
        <v/>
      </c>
      <c r="CA25" s="116" t="str">
        <f t="shared" si="25"/>
        <v/>
      </c>
      <c r="CB25" s="124" t="str">
        <f t="shared" si="25"/>
        <v/>
      </c>
      <c r="CC25" s="122" t="str">
        <f t="shared" si="26"/>
        <v/>
      </c>
      <c r="CD25" s="116" t="str">
        <f t="shared" si="27"/>
        <v/>
      </c>
      <c r="CE25" s="116" t="str">
        <f t="shared" si="27"/>
        <v/>
      </c>
      <c r="CF25" s="127" t="str">
        <f t="shared" si="27"/>
        <v/>
      </c>
      <c r="CG25" s="120" t="str">
        <f t="shared" si="28"/>
        <v/>
      </c>
      <c r="CH25" s="116" t="str">
        <f t="shared" si="29"/>
        <v/>
      </c>
      <c r="CI25" s="116" t="str">
        <f t="shared" si="29"/>
        <v/>
      </c>
      <c r="CJ25" s="124" t="str">
        <f t="shared" si="29"/>
        <v/>
      </c>
      <c r="CK25" s="122" t="str">
        <f t="shared" si="30"/>
        <v/>
      </c>
      <c r="CL25" s="116" t="str">
        <f t="shared" si="31"/>
        <v/>
      </c>
      <c r="CM25" s="116" t="str">
        <f t="shared" si="31"/>
        <v/>
      </c>
      <c r="CN25" s="117" t="str">
        <f t="shared" si="31"/>
        <v/>
      </c>
      <c r="CO25" s="43"/>
      <c r="CP25" s="37"/>
      <c r="CQ25" s="37"/>
      <c r="CR25" s="40"/>
    </row>
    <row r="26" spans="1:96" s="49" customFormat="1" ht="27" customHeight="1" thickTop="1" thickBot="1" x14ac:dyDescent="0.2">
      <c r="A26" s="198" t="s">
        <v>38</v>
      </c>
      <c r="B26" s="199"/>
      <c r="C26" s="199"/>
      <c r="D26" s="199"/>
      <c r="E26" s="199"/>
      <c r="F26" s="199"/>
      <c r="G26" s="199"/>
      <c r="H26" s="234">
        <f>SUM(H11:K25)</f>
        <v>0</v>
      </c>
      <c r="I26" s="234"/>
      <c r="J26" s="234"/>
      <c r="K26" s="234"/>
      <c r="L26" s="234">
        <f>SUM(L11:O25)</f>
        <v>0</v>
      </c>
      <c r="M26" s="234"/>
      <c r="N26" s="234"/>
      <c r="O26" s="234"/>
      <c r="P26" s="234">
        <f>SUM(P11:S25)</f>
        <v>0</v>
      </c>
      <c r="Q26" s="234"/>
      <c r="R26" s="234"/>
      <c r="S26" s="234"/>
      <c r="T26" s="46">
        <f t="shared" ref="T26:AD26" si="33">SUM(T11:T25)</f>
        <v>0</v>
      </c>
      <c r="U26" s="46">
        <f t="shared" si="33"/>
        <v>0</v>
      </c>
      <c r="V26" s="46">
        <f t="shared" si="33"/>
        <v>0</v>
      </c>
      <c r="W26" s="47">
        <f t="shared" si="33"/>
        <v>0</v>
      </c>
      <c r="X26" s="46">
        <f t="shared" si="33"/>
        <v>0</v>
      </c>
      <c r="Y26" s="46">
        <f t="shared" si="33"/>
        <v>0</v>
      </c>
      <c r="Z26" s="46">
        <f t="shared" si="33"/>
        <v>0</v>
      </c>
      <c r="AA26" s="46">
        <f t="shared" si="33"/>
        <v>0</v>
      </c>
      <c r="AB26" s="46">
        <f t="shared" si="33"/>
        <v>0</v>
      </c>
      <c r="AC26" s="46">
        <f t="shared" si="33"/>
        <v>0</v>
      </c>
      <c r="AD26" s="46">
        <f t="shared" si="33"/>
        <v>0</v>
      </c>
      <c r="AE26" s="48">
        <f t="shared" si="2"/>
        <v>0</v>
      </c>
      <c r="AG26" s="198" t="s">
        <v>38</v>
      </c>
      <c r="AH26" s="199"/>
      <c r="AI26" s="199"/>
      <c r="AJ26" s="200"/>
      <c r="AK26" s="51"/>
      <c r="AL26" s="45"/>
      <c r="AM26" s="45"/>
      <c r="AN26" s="50"/>
      <c r="AO26" s="52">
        <f t="shared" ref="AO26:AV26" si="34">SUM(AO11:AO25)</f>
        <v>0</v>
      </c>
      <c r="AP26" s="46">
        <f t="shared" si="34"/>
        <v>0</v>
      </c>
      <c r="AQ26" s="46">
        <f t="shared" si="34"/>
        <v>0</v>
      </c>
      <c r="AR26" s="53">
        <f t="shared" si="34"/>
        <v>0</v>
      </c>
      <c r="AS26" s="47">
        <f t="shared" si="34"/>
        <v>0</v>
      </c>
      <c r="AT26" s="46">
        <f t="shared" si="34"/>
        <v>0</v>
      </c>
      <c r="AU26" s="47">
        <f t="shared" si="34"/>
        <v>0</v>
      </c>
      <c r="AV26" s="54">
        <f t="shared" si="34"/>
        <v>0</v>
      </c>
      <c r="AW26" s="52"/>
      <c r="AX26" s="46"/>
      <c r="AY26" s="46"/>
      <c r="AZ26" s="53"/>
      <c r="BA26" s="47"/>
      <c r="BB26" s="46"/>
      <c r="BC26" s="46"/>
      <c r="BD26" s="54"/>
      <c r="BE26" s="52"/>
      <c r="BF26" s="46"/>
      <c r="BG26" s="46"/>
      <c r="BH26" s="53"/>
      <c r="BI26" s="47"/>
      <c r="BJ26" s="46"/>
      <c r="BK26" s="46"/>
      <c r="BL26" s="54"/>
      <c r="BM26" s="52"/>
      <c r="BN26" s="46"/>
      <c r="BO26" s="46"/>
      <c r="BP26" s="53"/>
      <c r="BQ26" s="47"/>
      <c r="BR26" s="46">
        <f>SUM(BR11:BR25)</f>
        <v>0</v>
      </c>
      <c r="BS26" s="46">
        <f>SUM(BS11:BS25)</f>
        <v>0</v>
      </c>
      <c r="BT26" s="54">
        <f>SUM(BT11:BT25)</f>
        <v>0</v>
      </c>
      <c r="BU26" s="52">
        <f>SUM(BU11:BU25)</f>
        <v>0</v>
      </c>
      <c r="BV26" s="46"/>
      <c r="BW26" s="46"/>
      <c r="BX26" s="53"/>
      <c r="BY26" s="47"/>
      <c r="BZ26" s="46"/>
      <c r="CA26" s="46"/>
      <c r="CB26" s="54"/>
      <c r="CC26" s="52"/>
      <c r="CD26" s="46"/>
      <c r="CE26" s="46"/>
      <c r="CF26" s="53"/>
      <c r="CG26" s="47"/>
      <c r="CH26" s="46"/>
      <c r="CI26" s="46"/>
      <c r="CJ26" s="54"/>
      <c r="CK26" s="52"/>
      <c r="CL26" s="46"/>
      <c r="CM26" s="46"/>
      <c r="CN26" s="53"/>
      <c r="CO26" s="52"/>
      <c r="CP26" s="46"/>
      <c r="CQ26" s="46"/>
      <c r="CR26" s="53"/>
    </row>
    <row r="27" spans="1:96" s="49" customFormat="1" ht="24.75" customHeight="1" thickTop="1" x14ac:dyDescent="0.15">
      <c r="A27" s="195" t="s">
        <v>165</v>
      </c>
      <c r="B27" s="196"/>
      <c r="C27" s="196"/>
      <c r="D27" s="196"/>
      <c r="E27" s="196"/>
      <c r="F27" s="196"/>
      <c r="G27" s="196"/>
      <c r="H27" s="236">
        <f>SUMIF($B$11:$B$25,"①",H$11:K$25)+SUMIF($B$11:$B$25,"④",H$11:K$25)</f>
        <v>0</v>
      </c>
      <c r="I27" s="237"/>
      <c r="J27" s="237"/>
      <c r="K27" s="238"/>
      <c r="L27" s="236">
        <f>SUMIF($B$11:$B$25,"①",L$11:O$25)+SUMIF($B$11:$B$25,"④",L$11:O$25)</f>
        <v>0</v>
      </c>
      <c r="M27" s="237"/>
      <c r="N27" s="237"/>
      <c r="O27" s="238"/>
      <c r="P27" s="236">
        <f>SUMIF($B$11:$B$25,"①",P$11:S$25)+SUMIF($B$11:$B$25,"④",P$11:S$25)</f>
        <v>0</v>
      </c>
      <c r="Q27" s="237"/>
      <c r="R27" s="237"/>
      <c r="S27" s="238"/>
      <c r="T27" s="58">
        <f t="shared" ref="T27:AD27" si="35">SUMIF($B$11:$B$25,"①",T$11:T$25)+SUMIF($B$11:$B$25,"④",T$11:T$25)</f>
        <v>0</v>
      </c>
      <c r="U27" s="58">
        <f t="shared" si="35"/>
        <v>0</v>
      </c>
      <c r="V27" s="58">
        <f t="shared" si="35"/>
        <v>0</v>
      </c>
      <c r="W27" s="58">
        <f t="shared" si="35"/>
        <v>0</v>
      </c>
      <c r="X27" s="58">
        <f t="shared" si="35"/>
        <v>0</v>
      </c>
      <c r="Y27" s="58">
        <f t="shared" si="35"/>
        <v>0</v>
      </c>
      <c r="Z27" s="58">
        <f t="shared" si="35"/>
        <v>0</v>
      </c>
      <c r="AA27" s="58">
        <f t="shared" si="35"/>
        <v>0</v>
      </c>
      <c r="AB27" s="58">
        <f t="shared" si="35"/>
        <v>0</v>
      </c>
      <c r="AC27" s="58">
        <f t="shared" si="35"/>
        <v>0</v>
      </c>
      <c r="AD27" s="58">
        <f t="shared" si="35"/>
        <v>0</v>
      </c>
      <c r="AE27" s="40">
        <f t="shared" si="2"/>
        <v>0</v>
      </c>
      <c r="AG27" s="195" t="s">
        <v>39</v>
      </c>
      <c r="AH27" s="196"/>
      <c r="AI27" s="196"/>
      <c r="AJ27" s="197"/>
      <c r="AK27" s="60"/>
      <c r="AL27" s="59"/>
      <c r="AM27" s="59"/>
      <c r="AN27" s="59"/>
      <c r="AO27" s="61">
        <f t="shared" ref="AO27:AV27" si="36">SUMIF($B$11:$B$25,"雇用",AO$11:AO$25)+SUMIF($B$11:$B$25,"高齢",AO$11:AO$25)</f>
        <v>0</v>
      </c>
      <c r="AP27" s="55">
        <f t="shared" si="36"/>
        <v>0</v>
      </c>
      <c r="AQ27" s="55">
        <f t="shared" si="36"/>
        <v>0</v>
      </c>
      <c r="AR27" s="62">
        <f t="shared" si="36"/>
        <v>0</v>
      </c>
      <c r="AS27" s="57">
        <f t="shared" si="36"/>
        <v>0</v>
      </c>
      <c r="AT27" s="58">
        <f t="shared" si="36"/>
        <v>0</v>
      </c>
      <c r="AU27" s="57">
        <f t="shared" si="36"/>
        <v>0</v>
      </c>
      <c r="AV27" s="55">
        <f t="shared" si="36"/>
        <v>0</v>
      </c>
      <c r="AW27" s="63"/>
      <c r="AX27" s="58"/>
      <c r="AY27" s="58"/>
      <c r="AZ27" s="62"/>
      <c r="BA27" s="57"/>
      <c r="BB27" s="58"/>
      <c r="BC27" s="58"/>
      <c r="BD27" s="55"/>
      <c r="BE27" s="63"/>
      <c r="BF27" s="58"/>
      <c r="BG27" s="58"/>
      <c r="BH27" s="62"/>
      <c r="BI27" s="57"/>
      <c r="BJ27" s="58"/>
      <c r="BK27" s="58"/>
      <c r="BL27" s="55"/>
      <c r="BM27" s="63"/>
      <c r="BN27" s="58"/>
      <c r="BO27" s="58"/>
      <c r="BP27" s="62"/>
      <c r="BQ27" s="57"/>
      <c r="BR27" s="58">
        <f>SUMIF($B$11:$B$25,"雇用",BR$11:BR$25)+SUMIF($B$11:$B$25,"高齢",BR$11:BR$25)</f>
        <v>0</v>
      </c>
      <c r="BS27" s="58">
        <f>SUMIF($B$11:$B$25,"雇用",BS$11:BS$25)+SUMIF($B$11:$B$25,"高齢",BS$11:BS$25)</f>
        <v>0</v>
      </c>
      <c r="BT27" s="55">
        <f>SUMIF($B$11:$B$25,"雇用",BT$11:BT$25)+SUMIF($B$11:$B$25,"高齢",BT$11:BT$25)</f>
        <v>0</v>
      </c>
      <c r="BU27" s="63">
        <f>SUMIF($B$11:$B$25,"雇用",BU$11:BU$25)+SUMIF($B$11:$B$25,"高齢",BU$11:BU$25)</f>
        <v>0</v>
      </c>
      <c r="BV27" s="58"/>
      <c r="BW27" s="58"/>
      <c r="BX27" s="62"/>
      <c r="BY27" s="57"/>
      <c r="BZ27" s="58"/>
      <c r="CA27" s="58"/>
      <c r="CB27" s="55"/>
      <c r="CC27" s="63"/>
      <c r="CD27" s="58"/>
      <c r="CE27" s="58"/>
      <c r="CF27" s="62"/>
      <c r="CG27" s="57"/>
      <c r="CH27" s="58"/>
      <c r="CI27" s="58"/>
      <c r="CJ27" s="55"/>
      <c r="CK27" s="63"/>
      <c r="CL27" s="58"/>
      <c r="CM27" s="58"/>
      <c r="CN27" s="62"/>
      <c r="CO27" s="63"/>
      <c r="CP27" s="58"/>
      <c r="CQ27" s="58"/>
      <c r="CR27" s="62"/>
    </row>
    <row r="28" spans="1:96" s="49" customFormat="1" ht="24.75" customHeight="1" x14ac:dyDescent="0.15">
      <c r="A28" s="195" t="s">
        <v>161</v>
      </c>
      <c r="B28" s="196"/>
      <c r="C28" s="196"/>
      <c r="D28" s="196"/>
      <c r="E28" s="196"/>
      <c r="F28" s="196"/>
      <c r="G28" s="196"/>
      <c r="H28" s="236">
        <f>SUMIF($B$11:$B$25,"②",H$11:K$25)</f>
        <v>0</v>
      </c>
      <c r="I28" s="237"/>
      <c r="J28" s="237"/>
      <c r="K28" s="238"/>
      <c r="L28" s="236">
        <f>SUMIF($B$11:$B$25,"②",L$11:O$25)</f>
        <v>0</v>
      </c>
      <c r="M28" s="237"/>
      <c r="N28" s="237"/>
      <c r="O28" s="238"/>
      <c r="P28" s="236">
        <f>SUMIF($B$11:$B$25,"②",P$11:S$25)</f>
        <v>0</v>
      </c>
      <c r="Q28" s="237"/>
      <c r="R28" s="237"/>
      <c r="S28" s="238"/>
      <c r="T28" s="58">
        <f t="shared" ref="T28:AD28" si="37">SUMIF($B$11:$B$25,"②",T$11:T$25)</f>
        <v>0</v>
      </c>
      <c r="U28" s="58">
        <f t="shared" si="37"/>
        <v>0</v>
      </c>
      <c r="V28" s="58">
        <f t="shared" si="37"/>
        <v>0</v>
      </c>
      <c r="W28" s="58">
        <f t="shared" si="37"/>
        <v>0</v>
      </c>
      <c r="X28" s="58">
        <f t="shared" si="37"/>
        <v>0</v>
      </c>
      <c r="Y28" s="58">
        <f t="shared" si="37"/>
        <v>0</v>
      </c>
      <c r="Z28" s="58">
        <f t="shared" si="37"/>
        <v>0</v>
      </c>
      <c r="AA28" s="58">
        <f t="shared" si="37"/>
        <v>0</v>
      </c>
      <c r="AB28" s="58">
        <f t="shared" si="37"/>
        <v>0</v>
      </c>
      <c r="AC28" s="58">
        <f t="shared" si="37"/>
        <v>0</v>
      </c>
      <c r="AD28" s="58">
        <f t="shared" si="37"/>
        <v>0</v>
      </c>
      <c r="AE28" s="40">
        <f t="shared" si="2"/>
        <v>0</v>
      </c>
      <c r="AG28" s="195" t="s">
        <v>40</v>
      </c>
      <c r="AH28" s="196"/>
      <c r="AI28" s="196"/>
      <c r="AJ28" s="197"/>
      <c r="AK28" s="60"/>
      <c r="AL28" s="59"/>
      <c r="AM28" s="59"/>
      <c r="AN28" s="59"/>
      <c r="AO28" s="61"/>
      <c r="AP28" s="55"/>
      <c r="AQ28" s="55"/>
      <c r="AR28" s="62"/>
      <c r="AS28" s="57"/>
      <c r="AT28" s="58"/>
      <c r="AU28" s="57"/>
      <c r="AV28" s="55"/>
      <c r="AW28" s="63"/>
      <c r="AX28" s="58"/>
      <c r="AY28" s="58"/>
      <c r="AZ28" s="62"/>
      <c r="BA28" s="57"/>
      <c r="BB28" s="58"/>
      <c r="BC28" s="58"/>
      <c r="BD28" s="55"/>
      <c r="BE28" s="63"/>
      <c r="BF28" s="58"/>
      <c r="BG28" s="58"/>
      <c r="BH28" s="62"/>
      <c r="BI28" s="57"/>
      <c r="BJ28" s="58"/>
      <c r="BK28" s="58"/>
      <c r="BL28" s="55"/>
      <c r="BM28" s="63"/>
      <c r="BN28" s="58"/>
      <c r="BO28" s="58"/>
      <c r="BP28" s="62"/>
      <c r="BQ28" s="57"/>
      <c r="BR28" s="58"/>
      <c r="BS28" s="58"/>
      <c r="BT28" s="55"/>
      <c r="BU28" s="63"/>
      <c r="BV28" s="55"/>
      <c r="BW28" s="55"/>
      <c r="BX28" s="62"/>
      <c r="BY28" s="56"/>
      <c r="BZ28" s="55"/>
      <c r="CA28" s="55"/>
      <c r="CB28" s="55"/>
      <c r="CC28" s="61"/>
      <c r="CD28" s="55"/>
      <c r="CE28" s="55"/>
      <c r="CF28" s="62"/>
      <c r="CG28" s="56"/>
      <c r="CH28" s="55"/>
      <c r="CI28" s="55"/>
      <c r="CJ28" s="55"/>
      <c r="CK28" s="61"/>
      <c r="CL28" s="55"/>
      <c r="CM28" s="55"/>
      <c r="CN28" s="62"/>
      <c r="CO28" s="61"/>
      <c r="CP28" s="55"/>
      <c r="CQ28" s="55"/>
      <c r="CR28" s="62"/>
    </row>
    <row r="29" spans="1:96" s="49" customFormat="1" ht="24.75" customHeight="1" x14ac:dyDescent="0.15">
      <c r="A29" s="195" t="s">
        <v>160</v>
      </c>
      <c r="B29" s="196"/>
      <c r="C29" s="196"/>
      <c r="D29" s="196"/>
      <c r="E29" s="196"/>
      <c r="F29" s="196"/>
      <c r="G29" s="196"/>
      <c r="H29" s="236">
        <f>SUMIF($B$11:$B$25,"③",H$11:K$25)</f>
        <v>0</v>
      </c>
      <c r="I29" s="237"/>
      <c r="J29" s="237"/>
      <c r="K29" s="238"/>
      <c r="L29" s="236">
        <f>SUMIF($B$11:$B$25,"③",L$11:O$25)</f>
        <v>0</v>
      </c>
      <c r="M29" s="237"/>
      <c r="N29" s="237"/>
      <c r="O29" s="238"/>
      <c r="P29" s="236">
        <f>SUMIF($B$11:$B$25,"③",P$11:S$25)</f>
        <v>0</v>
      </c>
      <c r="Q29" s="237"/>
      <c r="R29" s="237"/>
      <c r="S29" s="238"/>
      <c r="T29" s="58">
        <f t="shared" ref="T29:AD29" si="38">SUMIF($B$11:$B$25,"③",T$11:T$25)</f>
        <v>0</v>
      </c>
      <c r="U29" s="58">
        <f t="shared" si="38"/>
        <v>0</v>
      </c>
      <c r="V29" s="58">
        <f t="shared" si="38"/>
        <v>0</v>
      </c>
      <c r="W29" s="58">
        <f t="shared" si="38"/>
        <v>0</v>
      </c>
      <c r="X29" s="58">
        <f t="shared" si="38"/>
        <v>0</v>
      </c>
      <c r="Y29" s="58">
        <f t="shared" si="38"/>
        <v>0</v>
      </c>
      <c r="Z29" s="58">
        <f t="shared" si="38"/>
        <v>0</v>
      </c>
      <c r="AA29" s="58">
        <f t="shared" si="38"/>
        <v>0</v>
      </c>
      <c r="AB29" s="58">
        <f t="shared" si="38"/>
        <v>0</v>
      </c>
      <c r="AC29" s="58">
        <f t="shared" si="38"/>
        <v>0</v>
      </c>
      <c r="AD29" s="58">
        <f t="shared" si="38"/>
        <v>0</v>
      </c>
      <c r="AE29" s="40">
        <f t="shared" si="2"/>
        <v>0</v>
      </c>
      <c r="AG29" s="205" t="s">
        <v>123</v>
      </c>
      <c r="AH29" s="206"/>
      <c r="AI29" s="206"/>
      <c r="AJ29" s="207"/>
      <c r="AK29" s="65"/>
      <c r="AL29" s="64"/>
      <c r="AM29" s="64"/>
      <c r="AN29" s="64"/>
      <c r="AO29" s="61">
        <f t="shared" ref="AO29:AV29" si="39">SUMIF($B$11:$B$25,"",AO$11:AO$25)</f>
        <v>0</v>
      </c>
      <c r="AP29" s="55">
        <f t="shared" si="39"/>
        <v>0</v>
      </c>
      <c r="AQ29" s="55">
        <f t="shared" si="39"/>
        <v>0</v>
      </c>
      <c r="AR29" s="62">
        <f t="shared" si="39"/>
        <v>0</v>
      </c>
      <c r="AS29" s="57">
        <f t="shared" si="39"/>
        <v>0</v>
      </c>
      <c r="AT29" s="58">
        <f t="shared" si="39"/>
        <v>0</v>
      </c>
      <c r="AU29" s="58">
        <f t="shared" si="39"/>
        <v>0</v>
      </c>
      <c r="AV29" s="55">
        <f t="shared" si="39"/>
        <v>0</v>
      </c>
      <c r="AW29" s="63"/>
      <c r="AX29" s="58"/>
      <c r="AY29" s="58"/>
      <c r="AZ29" s="62"/>
      <c r="BA29" s="57"/>
      <c r="BB29" s="58"/>
      <c r="BC29" s="58"/>
      <c r="BD29" s="55"/>
      <c r="BE29" s="63"/>
      <c r="BF29" s="58"/>
      <c r="BG29" s="58"/>
      <c r="BH29" s="62"/>
      <c r="BI29" s="57"/>
      <c r="BJ29" s="58"/>
      <c r="BK29" s="58"/>
      <c r="BL29" s="55"/>
      <c r="BM29" s="63"/>
      <c r="BN29" s="58"/>
      <c r="BO29" s="58"/>
      <c r="BP29" s="62"/>
      <c r="BQ29" s="57"/>
      <c r="BR29" s="58">
        <f>SUMIF($B$11:$B$25,"",BR$11:BR$25)</f>
        <v>0</v>
      </c>
      <c r="BS29" s="58">
        <f>SUMIF($B$11:$B$25,"",BS$11:BS$25)</f>
        <v>0</v>
      </c>
      <c r="BT29" s="55">
        <f>SUMIF($B$11:$B$25,"",BT$11:BT$25)</f>
        <v>0</v>
      </c>
      <c r="BU29" s="63">
        <f>SUMIF($B$11:$B$25,"",BU$11:BU$25)</f>
        <v>0</v>
      </c>
      <c r="BV29" s="58"/>
      <c r="BW29" s="58"/>
      <c r="BX29" s="62"/>
      <c r="BY29" s="57"/>
      <c r="BZ29" s="58"/>
      <c r="CA29" s="58"/>
      <c r="CB29" s="55"/>
      <c r="CC29" s="63"/>
      <c r="CD29" s="58"/>
      <c r="CE29" s="58"/>
      <c r="CF29" s="62"/>
      <c r="CG29" s="57"/>
      <c r="CH29" s="58"/>
      <c r="CI29" s="58"/>
      <c r="CJ29" s="55"/>
      <c r="CK29" s="63"/>
      <c r="CL29" s="58"/>
      <c r="CM29" s="58"/>
      <c r="CN29" s="62"/>
      <c r="CO29" s="63"/>
      <c r="CP29" s="58"/>
      <c r="CQ29" s="58"/>
      <c r="CR29" s="62"/>
    </row>
    <row r="30" spans="1:96" s="49" customFormat="1" ht="24.75" customHeight="1" thickBot="1" x14ac:dyDescent="0.2">
      <c r="A30" s="195"/>
      <c r="B30" s="196"/>
      <c r="C30" s="196"/>
      <c r="D30" s="196"/>
      <c r="E30" s="196"/>
      <c r="F30" s="196"/>
      <c r="G30" s="196"/>
      <c r="H30" s="236">
        <f>SUMIF($B$11:$B$25,"④",H$11:K$25)</f>
        <v>0</v>
      </c>
      <c r="I30" s="237"/>
      <c r="J30" s="237"/>
      <c r="K30" s="238"/>
      <c r="L30" s="236">
        <f>SUMIF($B$11:$B$25,"④",L$11:O$25)</f>
        <v>0</v>
      </c>
      <c r="M30" s="237"/>
      <c r="N30" s="237"/>
      <c r="O30" s="238"/>
      <c r="P30" s="236">
        <f>SUMIF($B$11:$B$25,"④",P$11:S$25)</f>
        <v>0</v>
      </c>
      <c r="Q30" s="237"/>
      <c r="R30" s="237"/>
      <c r="S30" s="238"/>
      <c r="T30" s="58">
        <f t="shared" ref="T30:AD30" si="40">SUMIF($B$11:$B$25,"④",T$11:T$25)</f>
        <v>0</v>
      </c>
      <c r="U30" s="58">
        <f t="shared" si="40"/>
        <v>0</v>
      </c>
      <c r="V30" s="58">
        <f t="shared" si="40"/>
        <v>0</v>
      </c>
      <c r="W30" s="58">
        <f t="shared" si="40"/>
        <v>0</v>
      </c>
      <c r="X30" s="58">
        <f t="shared" si="40"/>
        <v>0</v>
      </c>
      <c r="Y30" s="58">
        <f t="shared" si="40"/>
        <v>0</v>
      </c>
      <c r="Z30" s="58">
        <f t="shared" si="40"/>
        <v>0</v>
      </c>
      <c r="AA30" s="58">
        <f t="shared" si="40"/>
        <v>0</v>
      </c>
      <c r="AB30" s="58">
        <f t="shared" si="40"/>
        <v>0</v>
      </c>
      <c r="AC30" s="58">
        <f t="shared" si="40"/>
        <v>0</v>
      </c>
      <c r="AD30" s="58">
        <f t="shared" si="40"/>
        <v>0</v>
      </c>
      <c r="AE30" s="40">
        <f t="shared" si="2"/>
        <v>0</v>
      </c>
      <c r="AG30" s="195" t="s">
        <v>41</v>
      </c>
      <c r="AH30" s="196"/>
      <c r="AI30" s="196"/>
      <c r="AJ30" s="197"/>
      <c r="AK30" s="66"/>
      <c r="AL30" s="67"/>
      <c r="AM30" s="67"/>
      <c r="AN30" s="67"/>
      <c r="AO30" s="61">
        <f t="shared" ref="AO30:AV31" si="41">SUMIF($B$11:$B$25,"高齢",AO$11:AO$25)</f>
        <v>0</v>
      </c>
      <c r="AP30" s="55">
        <f t="shared" si="41"/>
        <v>0</v>
      </c>
      <c r="AQ30" s="55">
        <f t="shared" si="41"/>
        <v>0</v>
      </c>
      <c r="AR30" s="62">
        <f t="shared" si="41"/>
        <v>0</v>
      </c>
      <c r="AS30" s="57">
        <f t="shared" si="41"/>
        <v>0</v>
      </c>
      <c r="AT30" s="58">
        <f t="shared" si="41"/>
        <v>0</v>
      </c>
      <c r="AU30" s="58">
        <f t="shared" si="41"/>
        <v>0</v>
      </c>
      <c r="AV30" s="55">
        <f t="shared" si="41"/>
        <v>0</v>
      </c>
      <c r="AW30" s="63"/>
      <c r="AX30" s="58"/>
      <c r="AY30" s="58"/>
      <c r="AZ30" s="62"/>
      <c r="BA30" s="57"/>
      <c r="BB30" s="58"/>
      <c r="BC30" s="58"/>
      <c r="BD30" s="55"/>
      <c r="BE30" s="63"/>
      <c r="BF30" s="58"/>
      <c r="BG30" s="58"/>
      <c r="BH30" s="62"/>
      <c r="BI30" s="57"/>
      <c r="BJ30" s="58"/>
      <c r="BK30" s="58"/>
      <c r="BL30" s="55"/>
      <c r="BM30" s="63"/>
      <c r="BN30" s="58"/>
      <c r="BO30" s="58"/>
      <c r="BP30" s="62"/>
      <c r="BQ30" s="57"/>
      <c r="BR30" s="58">
        <f t="shared" ref="BR30:BU31" si="42">SUMIF($B$11:$B$25,"高齢",BR$11:BR$25)</f>
        <v>0</v>
      </c>
      <c r="BS30" s="58">
        <f t="shared" si="42"/>
        <v>0</v>
      </c>
      <c r="BT30" s="55">
        <f t="shared" si="42"/>
        <v>0</v>
      </c>
      <c r="BU30" s="63">
        <f t="shared" si="42"/>
        <v>0</v>
      </c>
      <c r="BV30" s="58"/>
      <c r="BW30" s="58"/>
      <c r="BX30" s="62"/>
      <c r="BY30" s="57"/>
      <c r="BZ30" s="58"/>
      <c r="CA30" s="58"/>
      <c r="CB30" s="55"/>
      <c r="CC30" s="63"/>
      <c r="CD30" s="58"/>
      <c r="CE30" s="58"/>
      <c r="CF30" s="62"/>
      <c r="CG30" s="57"/>
      <c r="CH30" s="58"/>
      <c r="CI30" s="58"/>
      <c r="CJ30" s="55"/>
      <c r="CK30" s="63"/>
      <c r="CL30" s="58"/>
      <c r="CM30" s="58"/>
      <c r="CN30" s="62"/>
      <c r="CO30" s="63"/>
      <c r="CP30" s="58"/>
      <c r="CQ30" s="58"/>
      <c r="CR30" s="62"/>
    </row>
    <row r="31" spans="1:96" s="49" customFormat="1" ht="18" customHeight="1" thickBot="1" x14ac:dyDescent="0.2">
      <c r="A31" s="203" t="s">
        <v>42</v>
      </c>
      <c r="B31" s="204"/>
      <c r="C31" s="204"/>
      <c r="D31" s="204"/>
      <c r="E31" s="204"/>
      <c r="F31" s="204"/>
      <c r="G31" s="235"/>
      <c r="H31" s="239">
        <f>SUMIF($B$11:$B$25,"高齢",H$11:K$25)</f>
        <v>0</v>
      </c>
      <c r="I31" s="240"/>
      <c r="J31" s="240"/>
      <c r="K31" s="241"/>
      <c r="L31" s="239">
        <f>SUMIF($B$11:$B$25,"高齢",L$11:O$25)</f>
        <v>0</v>
      </c>
      <c r="M31" s="240"/>
      <c r="N31" s="240"/>
      <c r="O31" s="241"/>
      <c r="P31" s="239">
        <f>SUMIF($B$11:$B$25,"高齢",P$11:S$25)</f>
        <v>0</v>
      </c>
      <c r="Q31" s="240"/>
      <c r="R31" s="240"/>
      <c r="S31" s="241"/>
      <c r="T31" s="71">
        <f t="shared" ref="T31:AB31" si="43">SUMIF($B$11:$B$25,"高齢",T$11:T$25)</f>
        <v>0</v>
      </c>
      <c r="U31" s="71">
        <f t="shared" si="43"/>
        <v>0</v>
      </c>
      <c r="V31" s="72">
        <f t="shared" si="43"/>
        <v>0</v>
      </c>
      <c r="W31" s="71">
        <f t="shared" si="43"/>
        <v>0</v>
      </c>
      <c r="X31" s="71">
        <f t="shared" si="43"/>
        <v>0</v>
      </c>
      <c r="Y31" s="71">
        <f t="shared" si="43"/>
        <v>0</v>
      </c>
      <c r="Z31" s="71">
        <f t="shared" si="43"/>
        <v>0</v>
      </c>
      <c r="AA31" s="71">
        <f t="shared" si="43"/>
        <v>0</v>
      </c>
      <c r="AB31" s="71">
        <f t="shared" si="43"/>
        <v>0</v>
      </c>
      <c r="AC31" s="71"/>
      <c r="AD31" s="69">
        <f>SUMIF($B$11:$B$25,"高齢",AD$11:AD$25)</f>
        <v>0</v>
      </c>
      <c r="AE31" s="73">
        <f t="shared" si="2"/>
        <v>0</v>
      </c>
      <c r="AG31" s="203" t="s">
        <v>42</v>
      </c>
      <c r="AH31" s="204"/>
      <c r="AI31" s="204"/>
      <c r="AJ31" s="204"/>
      <c r="AK31" s="68"/>
      <c r="AL31" s="68"/>
      <c r="AM31" s="68"/>
      <c r="AN31" s="68"/>
      <c r="AO31" s="74">
        <f t="shared" si="41"/>
        <v>0</v>
      </c>
      <c r="AP31" s="69">
        <f t="shared" si="41"/>
        <v>0</v>
      </c>
      <c r="AQ31" s="69">
        <f t="shared" si="41"/>
        <v>0</v>
      </c>
      <c r="AR31" s="75">
        <f t="shared" si="41"/>
        <v>0</v>
      </c>
      <c r="AS31" s="70">
        <f t="shared" si="41"/>
        <v>0</v>
      </c>
      <c r="AT31" s="72">
        <f t="shared" si="41"/>
        <v>0</v>
      </c>
      <c r="AU31" s="71">
        <f t="shared" si="41"/>
        <v>0</v>
      </c>
      <c r="AV31" s="69">
        <f t="shared" si="41"/>
        <v>0</v>
      </c>
      <c r="AW31" s="76"/>
      <c r="AX31" s="71"/>
      <c r="AY31" s="71"/>
      <c r="AZ31" s="75"/>
      <c r="BA31" s="70"/>
      <c r="BB31" s="71"/>
      <c r="BC31" s="71"/>
      <c r="BD31" s="69"/>
      <c r="BE31" s="76"/>
      <c r="BF31" s="71"/>
      <c r="BG31" s="71"/>
      <c r="BH31" s="75"/>
      <c r="BI31" s="70"/>
      <c r="BJ31" s="71"/>
      <c r="BK31" s="71"/>
      <c r="BL31" s="69"/>
      <c r="BM31" s="76"/>
      <c r="BN31" s="71"/>
      <c r="BO31" s="71"/>
      <c r="BP31" s="75"/>
      <c r="BQ31" s="70"/>
      <c r="BR31" s="71">
        <f t="shared" si="42"/>
        <v>0</v>
      </c>
      <c r="BS31" s="71">
        <f t="shared" si="42"/>
        <v>0</v>
      </c>
      <c r="BT31" s="69">
        <f t="shared" si="42"/>
        <v>0</v>
      </c>
      <c r="BU31" s="76">
        <f t="shared" si="42"/>
        <v>0</v>
      </c>
      <c r="BV31" s="71"/>
      <c r="BW31" s="71"/>
      <c r="BX31" s="75"/>
      <c r="BY31" s="70"/>
      <c r="BZ31" s="71"/>
      <c r="CA31" s="71"/>
      <c r="CB31" s="69"/>
      <c r="CC31" s="76"/>
      <c r="CD31" s="71"/>
      <c r="CE31" s="71"/>
      <c r="CF31" s="75"/>
      <c r="CG31" s="70"/>
      <c r="CH31" s="71"/>
      <c r="CI31" s="71"/>
      <c r="CJ31" s="69"/>
      <c r="CK31" s="76"/>
      <c r="CL31" s="71"/>
      <c r="CM31" s="71"/>
      <c r="CN31" s="75"/>
      <c r="CO31" s="76"/>
      <c r="CP31" s="71"/>
      <c r="CQ31" s="71"/>
      <c r="CR31" s="75"/>
    </row>
    <row r="33" spans="2:29" ht="14.25" x14ac:dyDescent="0.15">
      <c r="B33" s="471" t="s">
        <v>21</v>
      </c>
      <c r="C33" s="188" t="s">
        <v>199</v>
      </c>
      <c r="D33" s="188"/>
      <c r="E33" s="188"/>
      <c r="F33" s="188"/>
      <c r="G33" s="188"/>
      <c r="H33" s="188"/>
      <c r="I33" s="188"/>
      <c r="J33" s="188"/>
      <c r="K33" s="188"/>
      <c r="L33" s="188"/>
      <c r="M33" s="188"/>
      <c r="N33" s="188"/>
      <c r="O33" s="188"/>
      <c r="P33" s="188"/>
      <c r="Q33" s="188"/>
      <c r="R33" s="188"/>
      <c r="S33" s="188"/>
      <c r="T33" s="188"/>
      <c r="U33" s="188"/>
      <c r="V33" s="188"/>
      <c r="W33" s="188"/>
      <c r="X33" s="188"/>
      <c r="Y33" s="188"/>
      <c r="Z33" s="188"/>
      <c r="AA33" s="188"/>
      <c r="AB33" s="188"/>
      <c r="AC33" s="188"/>
    </row>
    <row r="34" spans="2:29" ht="14.25" x14ac:dyDescent="0.15">
      <c r="B34" s="471"/>
      <c r="C34" s="188" t="s">
        <v>200</v>
      </c>
      <c r="D34" s="188"/>
      <c r="E34" s="188"/>
      <c r="F34" s="188"/>
      <c r="G34" s="188"/>
      <c r="H34" s="188"/>
      <c r="I34" s="188"/>
      <c r="J34" s="188"/>
      <c r="K34" s="188"/>
      <c r="L34" s="188"/>
      <c r="M34" s="188"/>
      <c r="N34" s="188"/>
      <c r="O34" s="188"/>
      <c r="P34" s="188"/>
      <c r="Q34" s="188"/>
      <c r="R34" s="188"/>
      <c r="S34" s="188"/>
      <c r="T34" s="188"/>
      <c r="U34" s="188"/>
      <c r="V34" s="188"/>
      <c r="W34" s="188"/>
      <c r="X34" s="188"/>
      <c r="Y34" s="188"/>
      <c r="Z34" s="188"/>
      <c r="AA34" s="188"/>
      <c r="AB34" s="188"/>
      <c r="AC34" s="188"/>
    </row>
    <row r="35" spans="2:29" ht="14.25" x14ac:dyDescent="0.15">
      <c r="B35" s="471"/>
      <c r="C35" s="188" t="s">
        <v>196</v>
      </c>
      <c r="D35" s="188"/>
      <c r="E35" s="188"/>
      <c r="F35" s="188"/>
      <c r="G35" s="188"/>
      <c r="H35" s="188"/>
      <c r="I35" s="188"/>
      <c r="J35" s="188"/>
      <c r="K35" s="188"/>
      <c r="L35" s="188"/>
      <c r="M35" s="188"/>
      <c r="N35" s="188"/>
      <c r="O35" s="188"/>
      <c r="P35" s="188"/>
      <c r="Q35" s="188"/>
      <c r="R35" s="188"/>
      <c r="S35" s="188"/>
      <c r="T35" s="188"/>
      <c r="U35" s="188"/>
      <c r="V35" s="188"/>
      <c r="W35" s="188"/>
      <c r="X35" s="188"/>
      <c r="Y35" s="188"/>
      <c r="Z35" s="188"/>
      <c r="AA35" s="188"/>
      <c r="AB35" s="188"/>
      <c r="AC35" s="188"/>
    </row>
    <row r="36" spans="2:29" ht="14.25" x14ac:dyDescent="0.15">
      <c r="B36" s="471"/>
      <c r="C36" s="188"/>
      <c r="D36" s="188"/>
      <c r="E36" s="188"/>
      <c r="F36" s="188"/>
      <c r="G36" s="188"/>
      <c r="H36" s="188"/>
      <c r="I36" s="188"/>
      <c r="J36" s="188"/>
      <c r="K36" s="188"/>
      <c r="L36" s="188"/>
      <c r="M36" s="188"/>
      <c r="N36" s="188"/>
      <c r="O36" s="188"/>
      <c r="P36" s="188"/>
      <c r="Q36" s="188"/>
      <c r="R36" s="188"/>
      <c r="S36" s="188"/>
      <c r="T36" s="188"/>
      <c r="U36" s="188"/>
      <c r="V36" s="188"/>
      <c r="W36" s="188"/>
      <c r="X36" s="188"/>
      <c r="Y36" s="188"/>
      <c r="Z36" s="188"/>
      <c r="AA36" s="188"/>
      <c r="AB36" s="188"/>
      <c r="AC36" s="188"/>
    </row>
    <row r="37" spans="2:29" ht="14.25" x14ac:dyDescent="0.15">
      <c r="B37" s="471"/>
      <c r="C37" s="188"/>
      <c r="D37" s="188"/>
      <c r="E37" s="188"/>
      <c r="F37" s="188"/>
      <c r="G37" s="188"/>
      <c r="H37" s="188"/>
      <c r="I37" s="188"/>
      <c r="J37" s="188"/>
      <c r="K37" s="188"/>
      <c r="L37" s="188"/>
      <c r="M37" s="188"/>
      <c r="N37" s="469"/>
      <c r="O37" s="469"/>
      <c r="P37" s="469"/>
      <c r="Q37" s="469"/>
      <c r="R37" s="469"/>
      <c r="S37" s="469"/>
      <c r="T37" s="469"/>
      <c r="U37" s="469"/>
      <c r="V37" s="469"/>
      <c r="W37" s="469"/>
      <c r="X37" s="469"/>
      <c r="Y37" s="469"/>
      <c r="Z37" s="469"/>
      <c r="AA37" s="469"/>
      <c r="AB37" s="469"/>
      <c r="AC37" s="469"/>
    </row>
    <row r="38" spans="2:29" ht="14.25" x14ac:dyDescent="0.15">
      <c r="B38" s="471"/>
      <c r="C38" s="472"/>
      <c r="D38" s="472"/>
      <c r="E38" s="472"/>
      <c r="F38" s="472"/>
      <c r="G38" s="472"/>
      <c r="H38" s="472"/>
      <c r="I38" s="472"/>
      <c r="J38" s="472"/>
      <c r="K38" s="472"/>
      <c r="L38" s="472"/>
      <c r="M38" s="472"/>
      <c r="N38" s="472"/>
      <c r="O38" s="472"/>
      <c r="P38" s="472"/>
      <c r="Q38" s="472"/>
      <c r="R38" s="472"/>
      <c r="S38" s="472"/>
      <c r="T38" s="472"/>
      <c r="U38" s="472"/>
      <c r="V38" s="472"/>
      <c r="W38" s="472"/>
      <c r="X38" s="188"/>
      <c r="Y38" s="188"/>
      <c r="Z38" s="188"/>
      <c r="AA38" s="188"/>
      <c r="AB38" s="188"/>
      <c r="AC38" s="188"/>
    </row>
    <row r="42" spans="2:29" x14ac:dyDescent="0.15">
      <c r="T42" s="1" t="s">
        <v>192</v>
      </c>
    </row>
    <row r="43" spans="2:29" x14ac:dyDescent="0.15">
      <c r="T43" s="1" t="s">
        <v>44</v>
      </c>
    </row>
    <row r="44" spans="2:29" x14ac:dyDescent="0.15">
      <c r="T44" s="1" t="s">
        <v>158</v>
      </c>
    </row>
    <row r="45" spans="2:29" x14ac:dyDescent="0.15">
      <c r="T45" s="1" t="s">
        <v>45</v>
      </c>
    </row>
  </sheetData>
  <mergeCells count="110">
    <mergeCell ref="B33:B38"/>
    <mergeCell ref="C38:W38"/>
    <mergeCell ref="D24:G24"/>
    <mergeCell ref="D25:G25"/>
    <mergeCell ref="L25:O25"/>
    <mergeCell ref="P25:S25"/>
    <mergeCell ref="A28:G28"/>
    <mergeCell ref="H28:K28"/>
    <mergeCell ref="L28:O28"/>
    <mergeCell ref="P28:S28"/>
    <mergeCell ref="A27:G27"/>
    <mergeCell ref="L27:O27"/>
    <mergeCell ref="P27:S27"/>
    <mergeCell ref="H27:K27"/>
    <mergeCell ref="A31:G31"/>
    <mergeCell ref="H29:K29"/>
    <mergeCell ref="L29:O29"/>
    <mergeCell ref="P29:S29"/>
    <mergeCell ref="A29:G29"/>
    <mergeCell ref="H31:K31"/>
    <mergeCell ref="L31:O31"/>
    <mergeCell ref="P31:S31"/>
    <mergeCell ref="A30:G30"/>
    <mergeCell ref="H30:K30"/>
    <mergeCell ref="L30:O30"/>
    <mergeCell ref="P30:S30"/>
    <mergeCell ref="A1:AE1"/>
    <mergeCell ref="A26:G26"/>
    <mergeCell ref="AE9:AE10"/>
    <mergeCell ref="A6:C6"/>
    <mergeCell ref="D18:G18"/>
    <mergeCell ref="D19:G19"/>
    <mergeCell ref="D20:G20"/>
    <mergeCell ref="D21:G21"/>
    <mergeCell ref="D22:G22"/>
    <mergeCell ref="D23:G23"/>
    <mergeCell ref="H23:K23"/>
    <mergeCell ref="L23:O23"/>
    <mergeCell ref="H25:K25"/>
    <mergeCell ref="H22:K22"/>
    <mergeCell ref="L22:O22"/>
    <mergeCell ref="H26:K26"/>
    <mergeCell ref="L26:O26"/>
    <mergeCell ref="P26:S26"/>
    <mergeCell ref="P22:S22"/>
    <mergeCell ref="H21:K21"/>
    <mergeCell ref="L21:O21"/>
    <mergeCell ref="P21:S21"/>
    <mergeCell ref="H24:K24"/>
    <mergeCell ref="D17:G17"/>
    <mergeCell ref="D16:G16"/>
    <mergeCell ref="D15:G15"/>
    <mergeCell ref="L24:O24"/>
    <mergeCell ref="P24:S24"/>
    <mergeCell ref="H20:K20"/>
    <mergeCell ref="L20:O20"/>
    <mergeCell ref="P20:S20"/>
    <mergeCell ref="H19:K19"/>
    <mergeCell ref="L19:O19"/>
    <mergeCell ref="P19:S19"/>
    <mergeCell ref="H14:K14"/>
    <mergeCell ref="H13:K13"/>
    <mergeCell ref="H12:K12"/>
    <mergeCell ref="N37:AC37"/>
    <mergeCell ref="L14:O14"/>
    <mergeCell ref="P14:S14"/>
    <mergeCell ref="L11:O11"/>
    <mergeCell ref="P11:S11"/>
    <mergeCell ref="D12:G12"/>
    <mergeCell ref="D13:G13"/>
    <mergeCell ref="D14:G14"/>
    <mergeCell ref="P23:S23"/>
    <mergeCell ref="H16:K16"/>
    <mergeCell ref="L16:O16"/>
    <mergeCell ref="P16:S16"/>
    <mergeCell ref="H15:K15"/>
    <mergeCell ref="L15:O15"/>
    <mergeCell ref="P15:S15"/>
    <mergeCell ref="H18:K18"/>
    <mergeCell ref="L18:O18"/>
    <mergeCell ref="P18:S18"/>
    <mergeCell ref="H17:K17"/>
    <mergeCell ref="L17:O17"/>
    <mergeCell ref="P17:S17"/>
    <mergeCell ref="AG31:AJ31"/>
    <mergeCell ref="AG30:AJ30"/>
    <mergeCell ref="AG29:AJ29"/>
    <mergeCell ref="AG28:AJ28"/>
    <mergeCell ref="AC5:AE5"/>
    <mergeCell ref="AC6:AE6"/>
    <mergeCell ref="AG27:AJ27"/>
    <mergeCell ref="AG26:AJ26"/>
    <mergeCell ref="AJ9:AJ10"/>
    <mergeCell ref="B4:X4"/>
    <mergeCell ref="L13:O13"/>
    <mergeCell ref="P13:S13"/>
    <mergeCell ref="L9:O9"/>
    <mergeCell ref="L10:O10"/>
    <mergeCell ref="P9:S9"/>
    <mergeCell ref="P10:S10"/>
    <mergeCell ref="L12:O12"/>
    <mergeCell ref="AC2:AD2"/>
    <mergeCell ref="AB3:AB4"/>
    <mergeCell ref="D9:G10"/>
    <mergeCell ref="H9:K9"/>
    <mergeCell ref="H10:K10"/>
    <mergeCell ref="H11:K11"/>
    <mergeCell ref="D11:G11"/>
    <mergeCell ref="P12:S12"/>
    <mergeCell ref="AC3:AE4"/>
  </mergeCells>
  <phoneticPr fontId="2"/>
  <conditionalFormatting sqref="AC2:AD2 AC3 AC5:AE6 N6 P6:R6">
    <cfRule type="cellIs" dxfId="14" priority="2" operator="equal">
      <formula>""</formula>
    </cfRule>
  </conditionalFormatting>
  <dataValidations count="1">
    <dataValidation type="list" allowBlank="1" showInputMessage="1" showErrorMessage="1" sqref="B11:B25" xr:uid="{00000000-0002-0000-0200-000000000000}">
      <formula1>$T$42:$T$45</formula1>
    </dataValidation>
  </dataValidations>
  <printOptions horizontalCentered="1"/>
  <pageMargins left="0.74803149606299213" right="0.31496062992125984" top="0.59055118110236227" bottom="0.3" header="0.51181102362204722" footer="0.16"/>
  <pageSetup paperSize="12" scale="85"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BI58"/>
  <sheetViews>
    <sheetView showRowColHeaders="0" showZeros="0" view="pageBreakPreview" topLeftCell="A19" zoomScaleNormal="100" zoomScaleSheetLayoutView="100" workbookViewId="0">
      <selection activeCell="AX39" sqref="AX39:BE40"/>
    </sheetView>
  </sheetViews>
  <sheetFormatPr defaultColWidth="2.375" defaultRowHeight="13.5" x14ac:dyDescent="0.15"/>
  <cols>
    <col min="1" max="1" width="2.375" style="77" customWidth="1"/>
    <col min="2" max="2" width="4" style="77" customWidth="1"/>
    <col min="3" max="3" width="1.5" style="77" customWidth="1"/>
    <col min="4" max="4" width="3.75" style="77" customWidth="1"/>
    <col min="5" max="5" width="2.75" style="77" customWidth="1"/>
    <col min="6" max="6" width="4.25" style="77" customWidth="1"/>
    <col min="7" max="8" width="2.5" style="77" customWidth="1"/>
    <col min="9" max="9" width="5.75" style="77" customWidth="1"/>
    <col min="10" max="10" width="3.75" style="77" customWidth="1"/>
    <col min="11" max="11" width="4" style="77" customWidth="1"/>
    <col min="12" max="12" width="3.5" style="77" customWidth="1"/>
    <col min="13" max="13" width="0.5" style="77" customWidth="1"/>
    <col min="14" max="14" width="3.75" style="77" customWidth="1"/>
    <col min="15" max="15" width="3" style="77" customWidth="1"/>
    <col min="16" max="16" width="0.5" style="77" customWidth="1"/>
    <col min="17" max="17" width="3.5" style="77" customWidth="1"/>
    <col min="18" max="18" width="0.5" style="77" customWidth="1"/>
    <col min="19" max="19" width="2.5" style="77" customWidth="1"/>
    <col min="20" max="20" width="1.25" style="77" customWidth="1"/>
    <col min="21" max="21" width="3.5" style="77" customWidth="1"/>
    <col min="22" max="22" width="4.75" style="77" customWidth="1"/>
    <col min="23" max="24" width="2.375" style="77" customWidth="1"/>
    <col min="25" max="25" width="1.25" style="77" customWidth="1"/>
    <col min="26" max="26" width="2.5" style="77" customWidth="1"/>
    <col min="27" max="27" width="3.25" style="77" customWidth="1"/>
    <col min="28" max="28" width="1.25" style="77" customWidth="1"/>
    <col min="29" max="29" width="2.5" style="77" customWidth="1"/>
    <col min="30" max="30" width="1.25" style="77" customWidth="1"/>
    <col min="31" max="31" width="2.5" style="77" customWidth="1"/>
    <col min="32" max="33" width="4" style="77" customWidth="1"/>
    <col min="34" max="36" width="1.25" style="77" customWidth="1"/>
    <col min="37" max="37" width="3" style="77" customWidth="1"/>
    <col min="38" max="38" width="2.25" style="77" customWidth="1"/>
    <col min="39" max="39" width="4" style="77" customWidth="1"/>
    <col min="40" max="40" width="8.25" style="77" customWidth="1"/>
    <col min="41" max="41" width="4.25" style="77" customWidth="1"/>
    <col min="42" max="42" width="1.25" style="77" customWidth="1"/>
    <col min="43" max="43" width="3.25" style="77" customWidth="1"/>
    <col min="44" max="44" width="1.25" style="77" customWidth="1"/>
    <col min="45" max="45" width="3.75" style="77" customWidth="1"/>
    <col min="46" max="46" width="1.25" style="77" customWidth="1"/>
    <col min="47" max="47" width="5" style="77" customWidth="1"/>
    <col min="48" max="48" width="4.5" style="77" customWidth="1"/>
    <col min="49" max="49" width="0.5" style="77" customWidth="1"/>
    <col min="50" max="50" width="4" style="77" customWidth="1"/>
    <col min="51" max="51" width="2.75" style="77" customWidth="1"/>
    <col min="52" max="52" width="1" style="77" customWidth="1"/>
    <col min="53" max="53" width="3" style="77" customWidth="1"/>
    <col min="54" max="54" width="0.625" style="77" customWidth="1"/>
    <col min="55" max="55" width="1.125" style="77" customWidth="1"/>
    <col min="56" max="56" width="3.5" style="77" customWidth="1"/>
    <col min="57" max="57" width="0.25" style="77" customWidth="1"/>
    <col min="58" max="58" width="5" style="77" customWidth="1"/>
    <col min="59" max="59" width="9.75" style="77" customWidth="1"/>
    <col min="60" max="60" width="3.25" style="77" customWidth="1"/>
    <col min="61" max="61" width="2" style="77" customWidth="1"/>
    <col min="62" max="16384" width="2.375" style="77"/>
  </cols>
  <sheetData>
    <row r="1" spans="2:61" ht="3.75" customHeight="1" x14ac:dyDescent="0.15">
      <c r="X1" s="447" t="s">
        <v>46</v>
      </c>
      <c r="Y1" s="447"/>
      <c r="Z1" s="447"/>
      <c r="AA1" s="447"/>
      <c r="AB1" s="447"/>
      <c r="AC1" s="447"/>
      <c r="AD1" s="447"/>
      <c r="AE1" s="447"/>
      <c r="AF1" s="447"/>
      <c r="AG1" s="447"/>
      <c r="AH1" s="447"/>
      <c r="AI1" s="447"/>
      <c r="AJ1" s="447"/>
      <c r="AK1" s="447"/>
      <c r="AL1" s="447"/>
      <c r="AM1" s="447"/>
      <c r="AN1" s="447"/>
    </row>
    <row r="2" spans="2:61" ht="17.25" customHeight="1" x14ac:dyDescent="0.15">
      <c r="B2" s="78" t="s">
        <v>47</v>
      </c>
      <c r="X2" s="447"/>
      <c r="Y2" s="447"/>
      <c r="Z2" s="447"/>
      <c r="AA2" s="447"/>
      <c r="AB2" s="447"/>
      <c r="AC2" s="447"/>
      <c r="AD2" s="447"/>
      <c r="AE2" s="447"/>
      <c r="AF2" s="447"/>
      <c r="AG2" s="447"/>
      <c r="AH2" s="447"/>
      <c r="AI2" s="447"/>
      <c r="AJ2" s="447"/>
      <c r="AK2" s="447"/>
      <c r="AL2" s="447"/>
      <c r="AM2" s="447"/>
      <c r="AN2" s="447"/>
      <c r="BF2" s="176" t="s">
        <v>207</v>
      </c>
    </row>
    <row r="3" spans="2:61" ht="17.25" customHeight="1" x14ac:dyDescent="0.15">
      <c r="B3" s="252" t="s">
        <v>178</v>
      </c>
      <c r="C3" s="253"/>
      <c r="D3" s="253"/>
      <c r="E3" s="173"/>
      <c r="F3" s="175" t="s">
        <v>179</v>
      </c>
      <c r="G3" s="605" t="str">
        <f>集計表!AC2</f>
        <v>904-</v>
      </c>
      <c r="H3" s="605"/>
      <c r="I3" s="605"/>
      <c r="J3" s="605"/>
      <c r="K3" s="605"/>
      <c r="L3" s="173"/>
      <c r="M3" s="173"/>
      <c r="N3" s="173"/>
      <c r="O3" s="173"/>
      <c r="P3" s="173"/>
      <c r="Q3" s="173"/>
      <c r="R3" s="174"/>
      <c r="T3" s="78" t="s">
        <v>5</v>
      </c>
      <c r="AN3" s="79"/>
      <c r="AO3" s="79"/>
      <c r="AP3" s="79"/>
      <c r="AQ3" s="79"/>
      <c r="AR3" s="79"/>
      <c r="AS3" s="79"/>
      <c r="AT3" s="79"/>
      <c r="AU3" s="79"/>
      <c r="AV3" s="79"/>
      <c r="AW3" s="79"/>
      <c r="AX3" s="79"/>
      <c r="AY3" s="79"/>
      <c r="AZ3" s="79"/>
      <c r="BA3" s="79"/>
      <c r="BB3" s="79"/>
      <c r="BC3" s="79"/>
      <c r="BD3" s="79"/>
      <c r="BE3" s="79"/>
      <c r="BF3" s="478" t="s">
        <v>177</v>
      </c>
      <c r="BG3" s="478"/>
      <c r="BH3" s="478"/>
      <c r="BI3" s="478"/>
    </row>
    <row r="4" spans="2:61" ht="9" customHeight="1" x14ac:dyDescent="0.15">
      <c r="B4" s="170"/>
      <c r="E4" s="476">
        <f>集計表!AC3</f>
        <v>0</v>
      </c>
      <c r="F4" s="476"/>
      <c r="G4" s="476"/>
      <c r="H4" s="476"/>
      <c r="I4" s="476"/>
      <c r="J4" s="476"/>
      <c r="K4" s="476"/>
      <c r="L4" s="476"/>
      <c r="M4" s="476"/>
      <c r="N4" s="476"/>
      <c r="O4" s="476"/>
      <c r="P4" s="476"/>
      <c r="Q4" s="476"/>
      <c r="R4" s="477"/>
      <c r="T4" s="252" t="s">
        <v>49</v>
      </c>
      <c r="U4" s="276"/>
      <c r="V4" s="276" t="s">
        <v>50</v>
      </c>
      <c r="W4" s="253" t="s">
        <v>51</v>
      </c>
      <c r="X4" s="276"/>
      <c r="Y4" s="253" t="s">
        <v>52</v>
      </c>
      <c r="Z4" s="253"/>
      <c r="AA4" s="253"/>
      <c r="AB4" s="253"/>
      <c r="AC4" s="253"/>
      <c r="AD4" s="276"/>
      <c r="AE4" s="253" t="s">
        <v>53</v>
      </c>
      <c r="AF4" s="276"/>
      <c r="AG4" s="253" t="s">
        <v>54</v>
      </c>
      <c r="AH4" s="276"/>
      <c r="AM4" s="81"/>
      <c r="AN4" s="569" t="s">
        <v>55</v>
      </c>
      <c r="AO4" s="570"/>
      <c r="AP4" s="570"/>
      <c r="AQ4" s="570"/>
      <c r="AR4" s="570"/>
      <c r="AS4" s="571"/>
      <c r="AT4" s="382" t="s">
        <v>56</v>
      </c>
      <c r="AU4" s="383"/>
      <c r="AV4" s="383"/>
      <c r="AW4" s="383"/>
      <c r="AX4" s="383"/>
      <c r="AY4" s="383"/>
      <c r="AZ4" s="401"/>
      <c r="BA4" s="401"/>
      <c r="BB4" s="402"/>
      <c r="BC4" s="388" t="s">
        <v>57</v>
      </c>
      <c r="BD4" s="306"/>
      <c r="BE4" s="306"/>
      <c r="BF4" s="306"/>
      <c r="BG4" s="306"/>
      <c r="BH4" s="306"/>
      <c r="BI4" s="390"/>
    </row>
    <row r="5" spans="2:61" ht="9" customHeight="1" x14ac:dyDescent="0.15">
      <c r="B5" s="171"/>
      <c r="C5" s="172">
        <f>集計表!AC4</f>
        <v>0</v>
      </c>
      <c r="D5" s="172"/>
      <c r="E5" s="476"/>
      <c r="F5" s="476"/>
      <c r="G5" s="476"/>
      <c r="H5" s="476"/>
      <c r="I5" s="476"/>
      <c r="J5" s="476"/>
      <c r="K5" s="476"/>
      <c r="L5" s="476"/>
      <c r="M5" s="476"/>
      <c r="N5" s="476"/>
      <c r="O5" s="476"/>
      <c r="P5" s="476"/>
      <c r="Q5" s="476"/>
      <c r="R5" s="477"/>
      <c r="T5" s="255"/>
      <c r="U5" s="405"/>
      <c r="V5" s="405"/>
      <c r="W5" s="256"/>
      <c r="X5" s="405"/>
      <c r="Y5" s="256"/>
      <c r="Z5" s="256"/>
      <c r="AA5" s="256"/>
      <c r="AB5" s="256"/>
      <c r="AC5" s="256"/>
      <c r="AD5" s="405"/>
      <c r="AE5" s="256"/>
      <c r="AF5" s="405"/>
      <c r="AG5" s="256"/>
      <c r="AH5" s="405"/>
      <c r="AM5" s="81"/>
      <c r="AN5" s="572"/>
      <c r="AO5" s="388"/>
      <c r="AP5" s="388"/>
      <c r="AQ5" s="388"/>
      <c r="AR5" s="388"/>
      <c r="AS5" s="573"/>
      <c r="AT5" s="384"/>
      <c r="AU5" s="385"/>
      <c r="AV5" s="385"/>
      <c r="AW5" s="385"/>
      <c r="AX5" s="385"/>
      <c r="AY5" s="385"/>
      <c r="BB5" s="82"/>
      <c r="BC5" s="306"/>
      <c r="BD5" s="306"/>
      <c r="BE5" s="306"/>
      <c r="BF5" s="306"/>
      <c r="BG5" s="306"/>
      <c r="BH5" s="306"/>
      <c r="BI5" s="390"/>
    </row>
    <row r="6" spans="2:61" ht="21" customHeight="1" x14ac:dyDescent="0.15">
      <c r="B6" s="171"/>
      <c r="C6" s="172"/>
      <c r="D6" s="172"/>
      <c r="E6" s="476">
        <f>集計表!AC4</f>
        <v>0</v>
      </c>
      <c r="F6" s="476"/>
      <c r="G6" s="476"/>
      <c r="H6" s="476"/>
      <c r="I6" s="476"/>
      <c r="J6" s="476"/>
      <c r="K6" s="476"/>
      <c r="L6" s="476"/>
      <c r="M6" s="476"/>
      <c r="N6" s="476"/>
      <c r="O6" s="476"/>
      <c r="P6" s="476"/>
      <c r="Q6" s="476"/>
      <c r="R6" s="477"/>
      <c r="T6" s="582" t="s">
        <v>157</v>
      </c>
      <c r="U6" s="583"/>
      <c r="V6" s="177" t="s">
        <v>182</v>
      </c>
      <c r="W6" s="584" t="s">
        <v>150</v>
      </c>
      <c r="X6" s="583"/>
      <c r="Y6" s="557">
        <v>93213</v>
      </c>
      <c r="Z6" s="557"/>
      <c r="AA6" s="557"/>
      <c r="AB6" s="557"/>
      <c r="AC6" s="557"/>
      <c r="AD6" s="557"/>
      <c r="AE6" s="585"/>
      <c r="AF6" s="585"/>
      <c r="AG6" s="593" t="s">
        <v>204</v>
      </c>
      <c r="AH6" s="594"/>
      <c r="AM6" s="81"/>
      <c r="AN6" s="574"/>
      <c r="AO6" s="575"/>
      <c r="AP6" s="576"/>
      <c r="AQ6" s="577"/>
      <c r="AR6" s="577"/>
      <c r="AS6" s="578"/>
      <c r="AT6" s="384"/>
      <c r="AU6" s="385"/>
      <c r="AV6" s="385"/>
      <c r="AW6" s="385"/>
      <c r="AX6" s="385"/>
      <c r="AY6" s="385"/>
      <c r="AZ6" s="606"/>
      <c r="BA6" s="594"/>
      <c r="BB6" s="82"/>
      <c r="BC6" s="306"/>
      <c r="BD6" s="306"/>
      <c r="BE6" s="306"/>
      <c r="BF6" s="306"/>
      <c r="BG6" s="306"/>
      <c r="BH6" s="306"/>
      <c r="BI6" s="390"/>
    </row>
    <row r="7" spans="2:61" ht="9" customHeight="1" x14ac:dyDescent="0.15">
      <c r="B7" s="291" t="s">
        <v>58</v>
      </c>
      <c r="C7" s="277"/>
      <c r="D7" s="277"/>
      <c r="E7" s="277"/>
      <c r="F7" s="567">
        <f>集計表!AC5</f>
        <v>0</v>
      </c>
      <c r="G7" s="567"/>
      <c r="H7" s="567"/>
      <c r="I7" s="567"/>
      <c r="J7" s="567"/>
      <c r="K7" s="567"/>
      <c r="L7" s="567"/>
      <c r="M7" s="567"/>
      <c r="N7" s="567"/>
      <c r="O7" s="567"/>
      <c r="P7" s="567"/>
      <c r="Q7" s="567"/>
      <c r="R7" s="568"/>
      <c r="T7" s="335" t="s">
        <v>59</v>
      </c>
      <c r="U7" s="335"/>
      <c r="V7" s="335"/>
      <c r="W7" s="335"/>
      <c r="X7" s="335"/>
      <c r="Y7" s="335"/>
      <c r="Z7" s="335"/>
      <c r="AA7" s="335"/>
      <c r="AB7" s="335"/>
      <c r="AC7" s="335"/>
      <c r="AD7" s="335"/>
      <c r="AE7" s="335"/>
      <c r="AF7" s="335"/>
      <c r="AG7" s="335"/>
      <c r="AH7" s="335"/>
      <c r="AM7" s="81"/>
      <c r="AN7" s="574"/>
      <c r="AO7" s="575"/>
      <c r="AP7" s="78"/>
      <c r="AQ7" s="277"/>
      <c r="AR7" s="277"/>
      <c r="AS7" s="292"/>
      <c r="AT7" s="384"/>
      <c r="AU7" s="385"/>
      <c r="AV7" s="385"/>
      <c r="AW7" s="385"/>
      <c r="AX7" s="385"/>
      <c r="AY7" s="385"/>
      <c r="AZ7" s="277"/>
      <c r="BA7" s="277"/>
      <c r="BB7" s="292"/>
      <c r="BC7" s="306"/>
      <c r="BD7" s="306"/>
      <c r="BE7" s="306"/>
      <c r="BF7" s="306"/>
      <c r="BG7" s="306"/>
      <c r="BH7" s="306"/>
      <c r="BI7" s="390"/>
    </row>
    <row r="8" spans="2:61" ht="6.75" customHeight="1" x14ac:dyDescent="0.15">
      <c r="B8" s="291"/>
      <c r="C8" s="277"/>
      <c r="D8" s="277"/>
      <c r="E8" s="277"/>
      <c r="F8" s="567"/>
      <c r="G8" s="567"/>
      <c r="H8" s="567"/>
      <c r="I8" s="567"/>
      <c r="J8" s="567"/>
      <c r="K8" s="567"/>
      <c r="L8" s="567"/>
      <c r="M8" s="567"/>
      <c r="N8" s="567"/>
      <c r="O8" s="567"/>
      <c r="P8" s="567"/>
      <c r="Q8" s="567"/>
      <c r="R8" s="568"/>
      <c r="T8" s="370"/>
      <c r="U8" s="370"/>
      <c r="V8" s="370"/>
      <c r="W8" s="370"/>
      <c r="X8" s="370"/>
      <c r="Y8" s="370"/>
      <c r="Z8" s="370"/>
      <c r="AA8" s="370"/>
      <c r="AB8" s="370"/>
      <c r="AC8" s="370"/>
      <c r="AD8" s="370"/>
      <c r="AE8" s="370"/>
      <c r="AF8" s="370"/>
      <c r="AG8" s="370"/>
      <c r="AH8" s="370"/>
      <c r="AM8" s="81"/>
      <c r="AN8" s="574"/>
      <c r="AO8" s="575"/>
      <c r="AP8" s="78"/>
      <c r="AQ8" s="277"/>
      <c r="AR8" s="277"/>
      <c r="AS8" s="292"/>
      <c r="AT8" s="384"/>
      <c r="AU8" s="385"/>
      <c r="AV8" s="385"/>
      <c r="AW8" s="385"/>
      <c r="AX8" s="385"/>
      <c r="AY8" s="385"/>
      <c r="AZ8" s="277"/>
      <c r="BA8" s="277"/>
      <c r="BB8" s="292"/>
      <c r="BC8" s="277"/>
      <c r="BD8" s="381" t="s">
        <v>60</v>
      </c>
      <c r="BE8" s="546"/>
      <c r="BF8" s="547"/>
      <c r="BG8" s="548"/>
      <c r="BH8" s="342" t="s">
        <v>61</v>
      </c>
      <c r="BI8" s="84"/>
    </row>
    <row r="9" spans="2:61" ht="6.75" customHeight="1" x14ac:dyDescent="0.15">
      <c r="B9" s="291"/>
      <c r="C9" s="277"/>
      <c r="D9" s="277"/>
      <c r="E9" s="277"/>
      <c r="F9" s="567"/>
      <c r="G9" s="567"/>
      <c r="H9" s="567"/>
      <c r="I9" s="567"/>
      <c r="J9" s="567"/>
      <c r="K9" s="567"/>
      <c r="L9" s="567"/>
      <c r="M9" s="567"/>
      <c r="N9" s="567"/>
      <c r="O9" s="567"/>
      <c r="P9" s="567"/>
      <c r="Q9" s="567"/>
      <c r="R9" s="568"/>
      <c r="T9" s="557"/>
      <c r="U9" s="557"/>
      <c r="V9" s="557"/>
      <c r="W9" s="566" t="s">
        <v>140</v>
      </c>
      <c r="X9" s="560"/>
      <c r="Y9" s="557"/>
      <c r="Z9" s="557"/>
      <c r="AA9" s="557"/>
      <c r="AB9" s="561"/>
      <c r="AC9" s="566" t="s">
        <v>140</v>
      </c>
      <c r="AD9" s="560"/>
      <c r="AE9" s="561"/>
      <c r="AM9" s="81"/>
      <c r="AN9" s="574"/>
      <c r="AO9" s="575"/>
      <c r="AP9" s="78"/>
      <c r="AQ9" s="277"/>
      <c r="AR9" s="277"/>
      <c r="AS9" s="292"/>
      <c r="AT9" s="384"/>
      <c r="AU9" s="385"/>
      <c r="AV9" s="385"/>
      <c r="AW9" s="385"/>
      <c r="AX9" s="385"/>
      <c r="AY9" s="385"/>
      <c r="AZ9" s="277"/>
      <c r="BA9" s="277"/>
      <c r="BB9" s="292"/>
      <c r="BC9" s="277"/>
      <c r="BD9" s="285"/>
      <c r="BE9" s="549"/>
      <c r="BF9" s="550"/>
      <c r="BG9" s="551"/>
      <c r="BH9" s="400"/>
      <c r="BI9" s="84"/>
    </row>
    <row r="10" spans="2:61" ht="4.5" customHeight="1" x14ac:dyDescent="0.15">
      <c r="B10" s="291"/>
      <c r="C10" s="277"/>
      <c r="D10" s="277"/>
      <c r="E10" s="277"/>
      <c r="F10" s="567"/>
      <c r="G10" s="567"/>
      <c r="H10" s="567"/>
      <c r="I10" s="567"/>
      <c r="J10" s="567"/>
      <c r="K10" s="567"/>
      <c r="L10" s="567"/>
      <c r="M10" s="567"/>
      <c r="N10" s="567"/>
      <c r="O10" s="567"/>
      <c r="P10" s="567"/>
      <c r="Q10" s="567"/>
      <c r="R10" s="568"/>
      <c r="T10" s="558"/>
      <c r="U10" s="558"/>
      <c r="V10" s="558"/>
      <c r="W10" s="566"/>
      <c r="X10" s="562"/>
      <c r="Y10" s="558"/>
      <c r="Z10" s="558"/>
      <c r="AA10" s="558"/>
      <c r="AB10" s="563"/>
      <c r="AC10" s="566"/>
      <c r="AD10" s="562"/>
      <c r="AE10" s="563"/>
      <c r="AM10" s="81"/>
      <c r="AN10" s="146"/>
      <c r="AO10" s="147"/>
      <c r="AP10" s="147"/>
      <c r="AQ10" s="256"/>
      <c r="AR10" s="256"/>
      <c r="AS10" s="405"/>
      <c r="AT10" s="386"/>
      <c r="AU10" s="387"/>
      <c r="AV10" s="387"/>
      <c r="AW10" s="387"/>
      <c r="AX10" s="387"/>
      <c r="AY10" s="387"/>
      <c r="AZ10" s="403"/>
      <c r="BA10" s="403"/>
      <c r="BB10" s="404"/>
      <c r="BC10" s="277"/>
      <c r="BD10" s="277"/>
      <c r="BE10" s="277"/>
      <c r="BF10" s="277"/>
      <c r="BG10" s="277"/>
      <c r="BH10" s="277"/>
      <c r="BI10" s="380"/>
    </row>
    <row r="11" spans="2:61" ht="12.75" customHeight="1" x14ac:dyDescent="0.15">
      <c r="B11" s="291"/>
      <c r="C11" s="277"/>
      <c r="D11" s="277"/>
      <c r="E11" s="277"/>
      <c r="F11" s="567"/>
      <c r="G11" s="567"/>
      <c r="H11" s="567"/>
      <c r="I11" s="567"/>
      <c r="J11" s="567"/>
      <c r="K11" s="567"/>
      <c r="L11" s="567"/>
      <c r="M11" s="567"/>
      <c r="N11" s="567"/>
      <c r="O11" s="567"/>
      <c r="P11" s="567"/>
      <c r="Q11" s="567"/>
      <c r="R11" s="568"/>
      <c r="T11" s="559"/>
      <c r="U11" s="559"/>
      <c r="V11" s="559"/>
      <c r="W11" s="566"/>
      <c r="X11" s="564"/>
      <c r="Y11" s="559"/>
      <c r="Z11" s="559"/>
      <c r="AA11" s="559"/>
      <c r="AB11" s="565"/>
      <c r="AC11" s="566"/>
      <c r="AD11" s="564"/>
      <c r="AE11" s="565"/>
      <c r="AM11" s="81"/>
      <c r="AN11" s="406" t="s">
        <v>62</v>
      </c>
      <c r="AO11" s="335"/>
      <c r="AP11" s="335"/>
      <c r="AQ11" s="335"/>
      <c r="AR11" s="335"/>
      <c r="AS11" s="407"/>
      <c r="BB11" s="85"/>
      <c r="BC11" s="277"/>
      <c r="BD11" s="86" t="s">
        <v>63</v>
      </c>
      <c r="BE11" s="552"/>
      <c r="BF11" s="553"/>
      <c r="BG11" s="554"/>
      <c r="BH11" s="87" t="s">
        <v>61</v>
      </c>
      <c r="BI11" s="88"/>
    </row>
    <row r="12" spans="2:61" ht="17.25" customHeight="1" x14ac:dyDescent="0.15">
      <c r="B12" s="291" t="s">
        <v>64</v>
      </c>
      <c r="C12" s="277"/>
      <c r="D12" s="277"/>
      <c r="E12" s="277"/>
      <c r="F12" s="555">
        <f>集計表!AC6</f>
        <v>0</v>
      </c>
      <c r="G12" s="555"/>
      <c r="H12" s="555"/>
      <c r="I12" s="555"/>
      <c r="J12" s="555"/>
      <c r="K12" s="555"/>
      <c r="L12" s="555"/>
      <c r="M12" s="555"/>
      <c r="N12" s="555"/>
      <c r="O12" s="555"/>
      <c r="P12" s="555"/>
      <c r="Q12" s="277" t="s">
        <v>65</v>
      </c>
      <c r="R12" s="292"/>
      <c r="T12" s="413" t="s">
        <v>201</v>
      </c>
      <c r="U12" s="370"/>
      <c r="V12" s="370"/>
      <c r="W12" s="370"/>
      <c r="X12" s="370"/>
      <c r="Y12" s="370"/>
      <c r="Z12" s="370"/>
      <c r="AA12" s="370"/>
      <c r="AB12" s="370"/>
      <c r="AC12" s="370"/>
      <c r="AD12" s="370"/>
      <c r="AE12" s="370"/>
      <c r="AF12" s="370"/>
      <c r="AG12" s="370"/>
      <c r="AH12" s="370"/>
      <c r="AM12" s="81"/>
      <c r="AN12" s="408"/>
      <c r="AO12" s="370"/>
      <c r="AP12" s="370"/>
      <c r="AQ12" s="370"/>
      <c r="AR12" s="370"/>
      <c r="AS12" s="409"/>
      <c r="BB12" s="81"/>
      <c r="BC12" s="277" t="s">
        <v>66</v>
      </c>
      <c r="BD12" s="277"/>
      <c r="BE12" s="277"/>
      <c r="BF12" s="277"/>
      <c r="BG12" s="277"/>
      <c r="BH12" s="277"/>
      <c r="BI12" s="380"/>
    </row>
    <row r="13" spans="2:61" x14ac:dyDescent="0.15">
      <c r="B13" s="255"/>
      <c r="C13" s="256"/>
      <c r="D13" s="256"/>
      <c r="E13" s="256"/>
      <c r="F13" s="556"/>
      <c r="G13" s="556"/>
      <c r="H13" s="556"/>
      <c r="I13" s="556"/>
      <c r="J13" s="556"/>
      <c r="K13" s="556"/>
      <c r="L13" s="556"/>
      <c r="M13" s="556"/>
      <c r="N13" s="556"/>
      <c r="O13" s="556"/>
      <c r="P13" s="556"/>
      <c r="Q13" s="256"/>
      <c r="R13" s="405"/>
      <c r="T13" s="370"/>
      <c r="U13" s="370"/>
      <c r="V13" s="370"/>
      <c r="W13" s="370"/>
      <c r="X13" s="370"/>
      <c r="Y13" s="370"/>
      <c r="Z13" s="370"/>
      <c r="AA13" s="370"/>
      <c r="AB13" s="370"/>
      <c r="AC13" s="370"/>
      <c r="AD13" s="370"/>
      <c r="AE13" s="370"/>
      <c r="AF13" s="370"/>
      <c r="AG13" s="370"/>
      <c r="AH13" s="370"/>
      <c r="AM13" s="81"/>
      <c r="AN13" s="408"/>
      <c r="AO13" s="370"/>
      <c r="AP13" s="370"/>
      <c r="AQ13" s="370"/>
      <c r="AR13" s="370"/>
      <c r="AS13" s="409"/>
      <c r="BB13" s="81"/>
      <c r="BF13" s="89"/>
      <c r="BG13" s="90"/>
      <c r="BI13" s="81"/>
    </row>
    <row r="14" spans="2:61" ht="5.25" customHeight="1" x14ac:dyDescent="0.15">
      <c r="F14" s="579" t="s">
        <v>181</v>
      </c>
      <c r="G14" s="579"/>
      <c r="H14" s="579"/>
      <c r="I14" s="579"/>
      <c r="J14" s="473"/>
      <c r="K14" s="473"/>
      <c r="L14" s="473"/>
      <c r="M14" s="473"/>
      <c r="N14" s="473"/>
      <c r="O14" s="473"/>
      <c r="P14" s="473"/>
      <c r="Q14" s="473"/>
      <c r="R14" s="183"/>
      <c r="T14" s="370"/>
      <c r="U14" s="370"/>
      <c r="V14" s="370"/>
      <c r="W14" s="370"/>
      <c r="X14" s="370"/>
      <c r="Y14" s="370"/>
      <c r="Z14" s="370"/>
      <c r="AA14" s="370"/>
      <c r="AB14" s="370"/>
      <c r="AC14" s="370"/>
      <c r="AD14" s="370"/>
      <c r="AE14" s="370"/>
      <c r="AF14" s="370"/>
      <c r="AG14" s="370"/>
      <c r="AH14" s="370"/>
      <c r="AM14" s="81"/>
      <c r="AN14" s="408"/>
      <c r="AO14" s="370"/>
      <c r="AP14" s="370"/>
      <c r="AQ14" s="370"/>
      <c r="AR14" s="370"/>
      <c r="AS14" s="409"/>
      <c r="BB14" s="81"/>
      <c r="BF14" s="601" t="s">
        <v>147</v>
      </c>
      <c r="BG14" s="601"/>
      <c r="BH14" s="601"/>
      <c r="BI14" s="602"/>
    </row>
    <row r="15" spans="2:61" ht="5.25" customHeight="1" x14ac:dyDescent="0.15">
      <c r="B15" s="80"/>
      <c r="C15" s="80"/>
      <c r="D15" s="80"/>
      <c r="E15" s="80"/>
      <c r="F15" s="580"/>
      <c r="G15" s="580"/>
      <c r="H15" s="580"/>
      <c r="I15" s="580"/>
      <c r="J15" s="474"/>
      <c r="K15" s="474"/>
      <c r="L15" s="474"/>
      <c r="M15" s="474"/>
      <c r="N15" s="474"/>
      <c r="O15" s="474"/>
      <c r="P15" s="474"/>
      <c r="Q15" s="474"/>
      <c r="R15" s="176"/>
      <c r="T15" s="80"/>
      <c r="U15" s="80"/>
      <c r="V15" s="80"/>
      <c r="W15" s="80"/>
      <c r="X15" s="80"/>
      <c r="Y15" s="80"/>
      <c r="Z15" s="80"/>
      <c r="AA15" s="80"/>
      <c r="AB15" s="80"/>
      <c r="AC15" s="80"/>
      <c r="AD15" s="80"/>
      <c r="AE15" s="80"/>
      <c r="AF15" s="80"/>
      <c r="AG15" s="80"/>
      <c r="AH15" s="80"/>
      <c r="AM15" s="81"/>
      <c r="AN15" s="410"/>
      <c r="AO15" s="411"/>
      <c r="AP15" s="411"/>
      <c r="AQ15" s="411"/>
      <c r="AR15" s="411"/>
      <c r="AS15" s="412"/>
      <c r="BB15" s="81"/>
      <c r="BC15" s="91"/>
      <c r="BD15" s="79"/>
      <c r="BE15" s="79"/>
      <c r="BF15" s="603"/>
      <c r="BG15" s="603"/>
      <c r="BH15" s="603"/>
      <c r="BI15" s="604"/>
    </row>
    <row r="16" spans="2:61" ht="7.5" customHeight="1" x14ac:dyDescent="0.15">
      <c r="F16" s="581"/>
      <c r="G16" s="581"/>
      <c r="H16" s="581"/>
      <c r="I16" s="581"/>
      <c r="J16" s="475"/>
      <c r="K16" s="475"/>
      <c r="L16" s="475"/>
      <c r="M16" s="475"/>
      <c r="N16" s="475"/>
      <c r="O16" s="475"/>
      <c r="P16" s="475"/>
      <c r="Q16" s="475"/>
      <c r="R16" s="184"/>
      <c r="BB16" s="93"/>
      <c r="BC16" s="94"/>
    </row>
    <row r="17" spans="2:61" x14ac:dyDescent="0.15">
      <c r="B17" s="372" t="s">
        <v>68</v>
      </c>
      <c r="C17" s="373"/>
      <c r="D17" s="373"/>
      <c r="E17" s="373"/>
      <c r="F17" s="245" t="s">
        <v>143</v>
      </c>
      <c r="G17" s="245"/>
      <c r="H17" s="245"/>
      <c r="I17" s="245"/>
      <c r="J17" s="245"/>
      <c r="K17" s="245"/>
      <c r="L17" s="245"/>
      <c r="M17" s="245"/>
      <c r="N17" s="245"/>
      <c r="O17" s="245"/>
      <c r="P17" s="245"/>
      <c r="Q17" s="245"/>
      <c r="R17" s="245"/>
      <c r="S17" s="245"/>
      <c r="T17" s="245"/>
      <c r="U17" s="245"/>
      <c r="V17" s="245"/>
      <c r="W17" s="245"/>
      <c r="X17" s="245"/>
      <c r="Y17" s="245"/>
      <c r="Z17" s="245"/>
      <c r="AA17" s="245"/>
      <c r="AB17" s="245"/>
      <c r="AC17" s="245"/>
      <c r="AD17" s="245"/>
      <c r="AE17" s="245"/>
      <c r="AF17" s="245"/>
      <c r="AG17" s="245"/>
      <c r="AH17" s="245"/>
      <c r="AJ17" s="245" t="s">
        <v>69</v>
      </c>
      <c r="AK17" s="245"/>
      <c r="AL17" s="245"/>
      <c r="AM17" s="245"/>
      <c r="AN17" s="245"/>
      <c r="AO17" s="245"/>
      <c r="AP17" s="245"/>
      <c r="AQ17" s="245"/>
      <c r="AR17" s="245"/>
      <c r="AS17" s="245"/>
      <c r="AT17" s="245"/>
      <c r="AU17" s="245"/>
      <c r="AV17" s="245"/>
      <c r="AW17" s="245"/>
      <c r="AX17" s="245"/>
      <c r="AY17" s="245"/>
      <c r="AZ17" s="245"/>
      <c r="BA17" s="245"/>
      <c r="BB17" s="245"/>
      <c r="BC17" s="245"/>
      <c r="BD17" s="245"/>
      <c r="BE17" s="245"/>
      <c r="BF17" s="245"/>
      <c r="BG17" s="245"/>
      <c r="BH17" s="245"/>
      <c r="BI17" s="245"/>
    </row>
    <row r="18" spans="2:61" x14ac:dyDescent="0.15">
      <c r="B18" s="374"/>
      <c r="C18" s="375"/>
      <c r="D18" s="375"/>
      <c r="E18" s="375"/>
      <c r="F18" s="355" t="s">
        <v>70</v>
      </c>
      <c r="G18" s="355"/>
      <c r="H18" s="355"/>
      <c r="I18" s="355"/>
      <c r="J18" s="355"/>
      <c r="K18" s="359" t="s">
        <v>40</v>
      </c>
      <c r="L18" s="359"/>
      <c r="M18" s="359"/>
      <c r="N18" s="359"/>
      <c r="O18" s="359"/>
      <c r="P18" s="359"/>
      <c r="Q18" s="359"/>
      <c r="R18" s="355" t="s">
        <v>71</v>
      </c>
      <c r="S18" s="355"/>
      <c r="T18" s="355"/>
      <c r="U18" s="355"/>
      <c r="V18" s="355"/>
      <c r="W18" s="355"/>
      <c r="X18" s="355"/>
      <c r="Y18" s="355"/>
      <c r="Z18" s="355" t="s">
        <v>72</v>
      </c>
      <c r="AA18" s="355"/>
      <c r="AB18" s="355"/>
      <c r="AC18" s="355"/>
      <c r="AD18" s="355"/>
      <c r="AE18" s="355"/>
      <c r="AF18" s="355"/>
      <c r="AG18" s="355"/>
      <c r="AH18" s="355"/>
      <c r="AI18" s="95"/>
      <c r="AJ18" s="355" t="s">
        <v>73</v>
      </c>
      <c r="AK18" s="355"/>
      <c r="AL18" s="355"/>
      <c r="AM18" s="355"/>
      <c r="AN18" s="355"/>
      <c r="AO18" s="359" t="s">
        <v>74</v>
      </c>
      <c r="AP18" s="359"/>
      <c r="AQ18" s="359"/>
      <c r="AR18" s="359"/>
      <c r="AS18" s="359"/>
      <c r="AT18" s="359"/>
      <c r="AU18" s="359"/>
      <c r="AV18" s="355" t="s">
        <v>75</v>
      </c>
      <c r="AW18" s="355"/>
      <c r="AX18" s="355"/>
      <c r="AY18" s="355"/>
      <c r="AZ18" s="355"/>
      <c r="BA18" s="355"/>
      <c r="BB18" s="355"/>
      <c r="BC18" s="355"/>
      <c r="BD18" s="355"/>
      <c r="BE18" s="355"/>
      <c r="BF18" s="359"/>
      <c r="BG18" s="359"/>
      <c r="BH18" s="359"/>
      <c r="BI18" s="359"/>
    </row>
    <row r="19" spans="2:61" ht="42" customHeight="1" x14ac:dyDescent="0.15">
      <c r="B19" s="374"/>
      <c r="C19" s="375"/>
      <c r="D19" s="375"/>
      <c r="E19" s="375"/>
      <c r="F19" s="363"/>
      <c r="G19" s="363"/>
      <c r="H19" s="363"/>
      <c r="I19" s="363"/>
      <c r="J19" s="363"/>
      <c r="K19" s="451" t="s">
        <v>76</v>
      </c>
      <c r="L19" s="452"/>
      <c r="M19" s="452"/>
      <c r="N19" s="452"/>
      <c r="O19" s="452"/>
      <c r="P19" s="452"/>
      <c r="Q19" s="453"/>
      <c r="R19" s="454" t="s">
        <v>77</v>
      </c>
      <c r="S19" s="455"/>
      <c r="T19" s="455"/>
      <c r="U19" s="455"/>
      <c r="V19" s="455"/>
      <c r="W19" s="455"/>
      <c r="X19" s="455"/>
      <c r="Y19" s="456"/>
      <c r="Z19" s="363" t="s">
        <v>124</v>
      </c>
      <c r="AA19" s="363"/>
      <c r="AB19" s="363"/>
      <c r="AC19" s="363"/>
      <c r="AD19" s="363"/>
      <c r="AE19" s="363"/>
      <c r="AF19" s="363"/>
      <c r="AG19" s="363"/>
      <c r="AH19" s="363"/>
      <c r="AJ19" s="598" t="s">
        <v>78</v>
      </c>
      <c r="AK19" s="599"/>
      <c r="AL19" s="599"/>
      <c r="AM19" s="599"/>
      <c r="AN19" s="600"/>
      <c r="AO19" s="360" t="s">
        <v>79</v>
      </c>
      <c r="AP19" s="361"/>
      <c r="AQ19" s="361"/>
      <c r="AR19" s="361"/>
      <c r="AS19" s="361"/>
      <c r="AT19" s="361"/>
      <c r="AU19" s="362"/>
      <c r="AV19" s="363" t="s">
        <v>125</v>
      </c>
      <c r="AW19" s="363"/>
      <c r="AX19" s="363"/>
      <c r="AY19" s="363"/>
      <c r="AZ19" s="363"/>
      <c r="BA19" s="363"/>
      <c r="BB19" s="363"/>
      <c r="BC19" s="363"/>
      <c r="BD19" s="363"/>
      <c r="BE19" s="363"/>
      <c r="BF19" s="360"/>
      <c r="BG19" s="361"/>
      <c r="BH19" s="361"/>
      <c r="BI19" s="362"/>
    </row>
    <row r="20" spans="2:61" ht="17.25" customHeight="1" x14ac:dyDescent="0.15">
      <c r="B20" s="376"/>
      <c r="C20" s="377"/>
      <c r="D20" s="377"/>
      <c r="E20" s="377"/>
      <c r="F20" s="96" t="s">
        <v>80</v>
      </c>
      <c r="G20" s="365" t="s">
        <v>81</v>
      </c>
      <c r="H20" s="365"/>
      <c r="I20" s="365"/>
      <c r="J20" s="365"/>
      <c r="K20" s="97" t="s">
        <v>80</v>
      </c>
      <c r="L20" s="365" t="s">
        <v>82</v>
      </c>
      <c r="M20" s="365"/>
      <c r="N20" s="365"/>
      <c r="O20" s="365"/>
      <c r="P20" s="365"/>
      <c r="Q20" s="365"/>
      <c r="R20" s="365" t="s">
        <v>80</v>
      </c>
      <c r="S20" s="365"/>
      <c r="T20" s="365"/>
      <c r="U20" s="365" t="s">
        <v>81</v>
      </c>
      <c r="V20" s="365"/>
      <c r="W20" s="365"/>
      <c r="X20" s="365"/>
      <c r="Y20" s="365"/>
      <c r="Z20" s="365" t="s">
        <v>80</v>
      </c>
      <c r="AA20" s="365"/>
      <c r="AB20" s="365" t="s">
        <v>81</v>
      </c>
      <c r="AC20" s="365"/>
      <c r="AD20" s="365"/>
      <c r="AE20" s="365"/>
      <c r="AF20" s="365"/>
      <c r="AG20" s="365"/>
      <c r="AH20" s="366"/>
      <c r="AJ20" s="364" t="s">
        <v>80</v>
      </c>
      <c r="AK20" s="365"/>
      <c r="AL20" s="365" t="s">
        <v>81</v>
      </c>
      <c r="AM20" s="365"/>
      <c r="AN20" s="365"/>
      <c r="AO20" s="98" t="s">
        <v>80</v>
      </c>
      <c r="AP20" s="365" t="s">
        <v>81</v>
      </c>
      <c r="AQ20" s="365"/>
      <c r="AR20" s="365"/>
      <c r="AS20" s="365"/>
      <c r="AT20" s="365"/>
      <c r="AU20" s="365"/>
      <c r="AV20" s="365" t="s">
        <v>80</v>
      </c>
      <c r="AW20" s="365"/>
      <c r="AX20" s="365" t="s">
        <v>81</v>
      </c>
      <c r="AY20" s="365"/>
      <c r="AZ20" s="365"/>
      <c r="BA20" s="365"/>
      <c r="BB20" s="365"/>
      <c r="BC20" s="365"/>
      <c r="BD20" s="365"/>
      <c r="BE20" s="365"/>
      <c r="BF20" s="191" t="s">
        <v>80</v>
      </c>
      <c r="BG20" s="320" t="s">
        <v>82</v>
      </c>
      <c r="BH20" s="320"/>
      <c r="BI20" s="321"/>
    </row>
    <row r="21" spans="2:61" ht="14.25" customHeight="1" x14ac:dyDescent="0.15">
      <c r="B21" s="378" t="s">
        <v>23</v>
      </c>
      <c r="C21" s="378"/>
      <c r="D21" s="378"/>
      <c r="E21" s="379"/>
      <c r="F21" s="185">
        <f>集計表!$AK$6+集計表!AN6</f>
        <v>0</v>
      </c>
      <c r="G21" s="595">
        <f>集計表!$H$27</f>
        <v>0</v>
      </c>
      <c r="H21" s="596"/>
      <c r="I21" s="596"/>
      <c r="J21" s="597"/>
      <c r="K21" s="186">
        <f>集計表!$AL$6</f>
        <v>0</v>
      </c>
      <c r="L21" s="343">
        <f>集計表!$H$28</f>
        <v>0</v>
      </c>
      <c r="M21" s="343"/>
      <c r="N21" s="343"/>
      <c r="O21" s="343"/>
      <c r="P21" s="343"/>
      <c r="Q21" s="343"/>
      <c r="R21" s="538">
        <f>集計表!$AM$6</f>
        <v>0</v>
      </c>
      <c r="S21" s="538"/>
      <c r="T21" s="538"/>
      <c r="U21" s="343">
        <f>集計表!$H$29</f>
        <v>0</v>
      </c>
      <c r="V21" s="343"/>
      <c r="W21" s="343"/>
      <c r="X21" s="343"/>
      <c r="Y21" s="343"/>
      <c r="Z21" s="538">
        <f>F21+K21+R21</f>
        <v>0</v>
      </c>
      <c r="AA21" s="538"/>
      <c r="AB21" s="343">
        <f>G21+L21+U21</f>
        <v>0</v>
      </c>
      <c r="AC21" s="343"/>
      <c r="AD21" s="343"/>
      <c r="AE21" s="343"/>
      <c r="AF21" s="343"/>
      <c r="AG21" s="343"/>
      <c r="AH21" s="352"/>
      <c r="AI21" s="100"/>
      <c r="AJ21" s="539">
        <f>F21</f>
        <v>0</v>
      </c>
      <c r="AK21" s="538"/>
      <c r="AL21" s="343">
        <f>G21</f>
        <v>0</v>
      </c>
      <c r="AM21" s="343"/>
      <c r="AN21" s="343"/>
      <c r="AO21" s="186">
        <f>K21</f>
        <v>0</v>
      </c>
      <c r="AP21" s="343">
        <f>L21</f>
        <v>0</v>
      </c>
      <c r="AQ21" s="343"/>
      <c r="AR21" s="343"/>
      <c r="AS21" s="343"/>
      <c r="AT21" s="343"/>
      <c r="AU21" s="343"/>
      <c r="AV21" s="538">
        <f>AJ21+AO21</f>
        <v>0</v>
      </c>
      <c r="AW21" s="538"/>
      <c r="AX21" s="343">
        <f>AL21+AP21</f>
        <v>0</v>
      </c>
      <c r="AY21" s="343"/>
      <c r="AZ21" s="343"/>
      <c r="BA21" s="343"/>
      <c r="BB21" s="343"/>
      <c r="BC21" s="343"/>
      <c r="BD21" s="343"/>
      <c r="BE21" s="343"/>
      <c r="BF21" s="192">
        <f>集計表!$AN$6</f>
        <v>0</v>
      </c>
      <c r="BG21" s="507">
        <f>集計表!$H$30</f>
        <v>0</v>
      </c>
      <c r="BH21" s="507"/>
      <c r="BI21" s="508"/>
    </row>
    <row r="22" spans="2:61" ht="14.25" customHeight="1" x14ac:dyDescent="0.15">
      <c r="B22" s="378" t="s">
        <v>83</v>
      </c>
      <c r="C22" s="378"/>
      <c r="D22" s="378"/>
      <c r="E22" s="379"/>
      <c r="F22" s="185">
        <f>集計表!$AO$6+集計表!AR6</f>
        <v>0</v>
      </c>
      <c r="G22" s="343">
        <f>集計表!$L$27</f>
        <v>0</v>
      </c>
      <c r="H22" s="343"/>
      <c r="I22" s="343"/>
      <c r="J22" s="343"/>
      <c r="K22" s="186">
        <f>集計表!$AP$6</f>
        <v>0</v>
      </c>
      <c r="L22" s="343">
        <f>集計表!$L$28</f>
        <v>0</v>
      </c>
      <c r="M22" s="343"/>
      <c r="N22" s="343"/>
      <c r="O22" s="343"/>
      <c r="P22" s="343"/>
      <c r="Q22" s="343"/>
      <c r="R22" s="590">
        <f>集計表!$AQ$6</f>
        <v>0</v>
      </c>
      <c r="S22" s="591"/>
      <c r="T22" s="592"/>
      <c r="U22" s="343">
        <f>集計表!$L$29</f>
        <v>0</v>
      </c>
      <c r="V22" s="343"/>
      <c r="W22" s="343"/>
      <c r="X22" s="343"/>
      <c r="Y22" s="343"/>
      <c r="Z22" s="538">
        <f>F22+K22+R22</f>
        <v>0</v>
      </c>
      <c r="AA22" s="538"/>
      <c r="AB22" s="343">
        <f>G22+L22+U22</f>
        <v>0</v>
      </c>
      <c r="AC22" s="343"/>
      <c r="AD22" s="343"/>
      <c r="AE22" s="343"/>
      <c r="AF22" s="343"/>
      <c r="AG22" s="343"/>
      <c r="AH22" s="352"/>
      <c r="AI22" s="100"/>
      <c r="AJ22" s="539">
        <f>F22</f>
        <v>0</v>
      </c>
      <c r="AK22" s="538"/>
      <c r="AL22" s="343">
        <f>G22</f>
        <v>0</v>
      </c>
      <c r="AM22" s="343"/>
      <c r="AN22" s="343"/>
      <c r="AO22" s="186">
        <f>K22</f>
        <v>0</v>
      </c>
      <c r="AP22" s="343">
        <f>L22</f>
        <v>0</v>
      </c>
      <c r="AQ22" s="343"/>
      <c r="AR22" s="343"/>
      <c r="AS22" s="343"/>
      <c r="AT22" s="343"/>
      <c r="AU22" s="343"/>
      <c r="AV22" s="538">
        <f>AJ22+AO22</f>
        <v>0</v>
      </c>
      <c r="AW22" s="538"/>
      <c r="AX22" s="343">
        <f>AL22+AP22</f>
        <v>0</v>
      </c>
      <c r="AY22" s="343"/>
      <c r="AZ22" s="343"/>
      <c r="BA22" s="343"/>
      <c r="BB22" s="343"/>
      <c r="BC22" s="343"/>
      <c r="BD22" s="343"/>
      <c r="BE22" s="343"/>
      <c r="BF22" s="192">
        <f>集計表!$AR$6</f>
        <v>0</v>
      </c>
      <c r="BG22" s="507">
        <f>集計表!$L$30</f>
        <v>0</v>
      </c>
      <c r="BH22" s="507"/>
      <c r="BI22" s="508"/>
    </row>
    <row r="23" spans="2:61" ht="14.25" customHeight="1" x14ac:dyDescent="0.15">
      <c r="B23" s="378" t="s">
        <v>84</v>
      </c>
      <c r="C23" s="378"/>
      <c r="D23" s="378"/>
      <c r="E23" s="379"/>
      <c r="F23" s="185">
        <f>集計表!$AS$6+集計表!AV6</f>
        <v>0</v>
      </c>
      <c r="G23" s="343">
        <f>集計表!$P$27</f>
        <v>0</v>
      </c>
      <c r="H23" s="343"/>
      <c r="I23" s="343"/>
      <c r="J23" s="343"/>
      <c r="K23" s="186">
        <f>集計表!$AT$6</f>
        <v>0</v>
      </c>
      <c r="L23" s="343">
        <f>集計表!$P$28</f>
        <v>0</v>
      </c>
      <c r="M23" s="343"/>
      <c r="N23" s="343"/>
      <c r="O23" s="343"/>
      <c r="P23" s="343"/>
      <c r="Q23" s="343"/>
      <c r="R23" s="538">
        <f>集計表!$AU$6</f>
        <v>0</v>
      </c>
      <c r="S23" s="538"/>
      <c r="T23" s="538"/>
      <c r="U23" s="343">
        <f>集計表!$P$29</f>
        <v>0</v>
      </c>
      <c r="V23" s="343"/>
      <c r="W23" s="343"/>
      <c r="X23" s="343"/>
      <c r="Y23" s="343"/>
      <c r="Z23" s="538">
        <f t="shared" ref="Z23:Z34" si="0">F23+K23+R23</f>
        <v>0</v>
      </c>
      <c r="AA23" s="538"/>
      <c r="AB23" s="343">
        <f>G23+L23+U23</f>
        <v>0</v>
      </c>
      <c r="AC23" s="343"/>
      <c r="AD23" s="343"/>
      <c r="AE23" s="343"/>
      <c r="AF23" s="343"/>
      <c r="AG23" s="343"/>
      <c r="AH23" s="352"/>
      <c r="AI23" s="100"/>
      <c r="AJ23" s="539">
        <f t="shared" ref="AJ23:AJ34" si="1">F23</f>
        <v>0</v>
      </c>
      <c r="AK23" s="538"/>
      <c r="AL23" s="343">
        <f t="shared" ref="AL23:AL34" si="2">G23</f>
        <v>0</v>
      </c>
      <c r="AM23" s="343"/>
      <c r="AN23" s="343"/>
      <c r="AO23" s="186">
        <f t="shared" ref="AO23:AO34" si="3">K23</f>
        <v>0</v>
      </c>
      <c r="AP23" s="343">
        <f t="shared" ref="AP23:AP34" si="4">L23</f>
        <v>0</v>
      </c>
      <c r="AQ23" s="343"/>
      <c r="AR23" s="343"/>
      <c r="AS23" s="343"/>
      <c r="AT23" s="343"/>
      <c r="AU23" s="343"/>
      <c r="AV23" s="538">
        <f t="shared" ref="AV23:AV34" si="5">AJ23+AO23</f>
        <v>0</v>
      </c>
      <c r="AW23" s="538"/>
      <c r="AX23" s="343">
        <f t="shared" ref="AX23:AX34" si="6">AL23+AP23</f>
        <v>0</v>
      </c>
      <c r="AY23" s="343"/>
      <c r="AZ23" s="343"/>
      <c r="BA23" s="343"/>
      <c r="BB23" s="343"/>
      <c r="BC23" s="343"/>
      <c r="BD23" s="343"/>
      <c r="BE23" s="343"/>
      <c r="BF23" s="192">
        <f>集計表!$AV$6</f>
        <v>0</v>
      </c>
      <c r="BG23" s="507">
        <f>集計表!$P$30</f>
        <v>0</v>
      </c>
      <c r="BH23" s="507"/>
      <c r="BI23" s="508"/>
    </row>
    <row r="24" spans="2:61" ht="14.25" customHeight="1" x14ac:dyDescent="0.15">
      <c r="B24" s="378" t="s">
        <v>26</v>
      </c>
      <c r="C24" s="378"/>
      <c r="D24" s="378"/>
      <c r="E24" s="379"/>
      <c r="F24" s="185">
        <f>集計表!$AW$6+集計表!AZ6</f>
        <v>0</v>
      </c>
      <c r="G24" s="343">
        <f>集計表!$T$27</f>
        <v>0</v>
      </c>
      <c r="H24" s="343"/>
      <c r="I24" s="343"/>
      <c r="J24" s="343"/>
      <c r="K24" s="186">
        <f>集計表!$AX$6</f>
        <v>0</v>
      </c>
      <c r="L24" s="343">
        <f>集計表!$T$28</f>
        <v>0</v>
      </c>
      <c r="M24" s="343"/>
      <c r="N24" s="343"/>
      <c r="O24" s="343"/>
      <c r="P24" s="343"/>
      <c r="Q24" s="343"/>
      <c r="R24" s="538">
        <f>集計表!$AY$6</f>
        <v>0</v>
      </c>
      <c r="S24" s="538"/>
      <c r="T24" s="538"/>
      <c r="U24" s="343">
        <f>集計表!$T$29</f>
        <v>0</v>
      </c>
      <c r="V24" s="343"/>
      <c r="W24" s="343"/>
      <c r="X24" s="343"/>
      <c r="Y24" s="343"/>
      <c r="Z24" s="538">
        <f t="shared" si="0"/>
        <v>0</v>
      </c>
      <c r="AA24" s="538"/>
      <c r="AB24" s="343">
        <f t="shared" ref="AB24:AB34" si="7">G24+L24+U24</f>
        <v>0</v>
      </c>
      <c r="AC24" s="343"/>
      <c r="AD24" s="343"/>
      <c r="AE24" s="343"/>
      <c r="AF24" s="343"/>
      <c r="AG24" s="343"/>
      <c r="AH24" s="352"/>
      <c r="AI24" s="100"/>
      <c r="AJ24" s="539">
        <f t="shared" si="1"/>
        <v>0</v>
      </c>
      <c r="AK24" s="538"/>
      <c r="AL24" s="343">
        <f t="shared" si="2"/>
        <v>0</v>
      </c>
      <c r="AM24" s="343"/>
      <c r="AN24" s="343"/>
      <c r="AO24" s="186">
        <f t="shared" si="3"/>
        <v>0</v>
      </c>
      <c r="AP24" s="343">
        <f t="shared" si="4"/>
        <v>0</v>
      </c>
      <c r="AQ24" s="343"/>
      <c r="AR24" s="343"/>
      <c r="AS24" s="343"/>
      <c r="AT24" s="343"/>
      <c r="AU24" s="343"/>
      <c r="AV24" s="538">
        <f t="shared" si="5"/>
        <v>0</v>
      </c>
      <c r="AW24" s="538"/>
      <c r="AX24" s="343">
        <f t="shared" si="6"/>
        <v>0</v>
      </c>
      <c r="AY24" s="343"/>
      <c r="AZ24" s="343"/>
      <c r="BA24" s="343"/>
      <c r="BB24" s="343"/>
      <c r="BC24" s="343"/>
      <c r="BD24" s="343"/>
      <c r="BE24" s="343"/>
      <c r="BF24" s="192">
        <f>集計表!$AZ$6</f>
        <v>0</v>
      </c>
      <c r="BG24" s="507">
        <f>集計表!$T$30</f>
        <v>0</v>
      </c>
      <c r="BH24" s="507"/>
      <c r="BI24" s="508"/>
    </row>
    <row r="25" spans="2:61" ht="14.25" customHeight="1" x14ac:dyDescent="0.15">
      <c r="B25" s="378" t="s">
        <v>27</v>
      </c>
      <c r="C25" s="378"/>
      <c r="D25" s="378"/>
      <c r="E25" s="379"/>
      <c r="F25" s="185">
        <f>集計表!$BA$6+集計表!BD6</f>
        <v>0</v>
      </c>
      <c r="G25" s="343">
        <f>集計表!$U$27</f>
        <v>0</v>
      </c>
      <c r="H25" s="343"/>
      <c r="I25" s="343"/>
      <c r="J25" s="343"/>
      <c r="K25" s="186">
        <f>集計表!$BB$6</f>
        <v>0</v>
      </c>
      <c r="L25" s="343">
        <f>集計表!U$28</f>
        <v>0</v>
      </c>
      <c r="M25" s="343"/>
      <c r="N25" s="343"/>
      <c r="O25" s="343"/>
      <c r="P25" s="343"/>
      <c r="Q25" s="343"/>
      <c r="R25" s="538">
        <f>集計表!$BC$6</f>
        <v>0</v>
      </c>
      <c r="S25" s="538"/>
      <c r="T25" s="538"/>
      <c r="U25" s="343">
        <f>集計表!$U$29</f>
        <v>0</v>
      </c>
      <c r="V25" s="343"/>
      <c r="W25" s="343"/>
      <c r="X25" s="343"/>
      <c r="Y25" s="343"/>
      <c r="Z25" s="538">
        <f t="shared" si="0"/>
        <v>0</v>
      </c>
      <c r="AA25" s="538"/>
      <c r="AB25" s="343">
        <f t="shared" si="7"/>
        <v>0</v>
      </c>
      <c r="AC25" s="343"/>
      <c r="AD25" s="343"/>
      <c r="AE25" s="343"/>
      <c r="AF25" s="343"/>
      <c r="AG25" s="343"/>
      <c r="AH25" s="352"/>
      <c r="AI25" s="100"/>
      <c r="AJ25" s="539">
        <f t="shared" si="1"/>
        <v>0</v>
      </c>
      <c r="AK25" s="538"/>
      <c r="AL25" s="343">
        <f t="shared" si="2"/>
        <v>0</v>
      </c>
      <c r="AM25" s="343"/>
      <c r="AN25" s="343"/>
      <c r="AO25" s="186">
        <f t="shared" si="3"/>
        <v>0</v>
      </c>
      <c r="AP25" s="343">
        <f t="shared" si="4"/>
        <v>0</v>
      </c>
      <c r="AQ25" s="343"/>
      <c r="AR25" s="343"/>
      <c r="AS25" s="343"/>
      <c r="AT25" s="343"/>
      <c r="AU25" s="343"/>
      <c r="AV25" s="538">
        <f t="shared" si="5"/>
        <v>0</v>
      </c>
      <c r="AW25" s="538"/>
      <c r="AX25" s="343">
        <f t="shared" si="6"/>
        <v>0</v>
      </c>
      <c r="AY25" s="343"/>
      <c r="AZ25" s="343"/>
      <c r="BA25" s="343"/>
      <c r="BB25" s="343"/>
      <c r="BC25" s="343"/>
      <c r="BD25" s="343"/>
      <c r="BE25" s="343"/>
      <c r="BF25" s="192">
        <f>集計表!$BD$6</f>
        <v>0</v>
      </c>
      <c r="BG25" s="507">
        <f>集計表!$U$30</f>
        <v>0</v>
      </c>
      <c r="BH25" s="507"/>
      <c r="BI25" s="508"/>
    </row>
    <row r="26" spans="2:61" ht="14.25" customHeight="1" x14ac:dyDescent="0.15">
      <c r="B26" s="378" t="s">
        <v>28</v>
      </c>
      <c r="C26" s="378"/>
      <c r="D26" s="378"/>
      <c r="E26" s="379"/>
      <c r="F26" s="185">
        <f>集計表!$BE$6+集計表!BH6</f>
        <v>0</v>
      </c>
      <c r="G26" s="343">
        <f>集計表!$V$27</f>
        <v>0</v>
      </c>
      <c r="H26" s="343"/>
      <c r="I26" s="343"/>
      <c r="J26" s="343"/>
      <c r="K26" s="186">
        <f>集計表!$BF$6</f>
        <v>0</v>
      </c>
      <c r="L26" s="343">
        <f>集計表!V$28</f>
        <v>0</v>
      </c>
      <c r="M26" s="343"/>
      <c r="N26" s="343"/>
      <c r="O26" s="343"/>
      <c r="P26" s="343"/>
      <c r="Q26" s="343"/>
      <c r="R26" s="538">
        <f>集計表!$BG$6</f>
        <v>0</v>
      </c>
      <c r="S26" s="538"/>
      <c r="T26" s="538"/>
      <c r="U26" s="343">
        <f>集計表!$V$29</f>
        <v>0</v>
      </c>
      <c r="V26" s="343"/>
      <c r="W26" s="343"/>
      <c r="X26" s="343"/>
      <c r="Y26" s="343"/>
      <c r="Z26" s="538">
        <f t="shared" si="0"/>
        <v>0</v>
      </c>
      <c r="AA26" s="538"/>
      <c r="AB26" s="343">
        <f t="shared" si="7"/>
        <v>0</v>
      </c>
      <c r="AC26" s="343"/>
      <c r="AD26" s="343"/>
      <c r="AE26" s="343"/>
      <c r="AF26" s="343"/>
      <c r="AG26" s="343"/>
      <c r="AH26" s="352"/>
      <c r="AI26" s="100"/>
      <c r="AJ26" s="539">
        <f t="shared" si="1"/>
        <v>0</v>
      </c>
      <c r="AK26" s="538"/>
      <c r="AL26" s="343">
        <f t="shared" si="2"/>
        <v>0</v>
      </c>
      <c r="AM26" s="343"/>
      <c r="AN26" s="343"/>
      <c r="AO26" s="186">
        <f t="shared" si="3"/>
        <v>0</v>
      </c>
      <c r="AP26" s="343">
        <f t="shared" si="4"/>
        <v>0</v>
      </c>
      <c r="AQ26" s="343"/>
      <c r="AR26" s="343"/>
      <c r="AS26" s="343"/>
      <c r="AT26" s="343"/>
      <c r="AU26" s="343"/>
      <c r="AV26" s="538">
        <f t="shared" si="5"/>
        <v>0</v>
      </c>
      <c r="AW26" s="538"/>
      <c r="AX26" s="343">
        <f t="shared" si="6"/>
        <v>0</v>
      </c>
      <c r="AY26" s="343"/>
      <c r="AZ26" s="343"/>
      <c r="BA26" s="343"/>
      <c r="BB26" s="343"/>
      <c r="BC26" s="343"/>
      <c r="BD26" s="343"/>
      <c r="BE26" s="343"/>
      <c r="BF26" s="192">
        <f>集計表!$BH$6</f>
        <v>0</v>
      </c>
      <c r="BG26" s="507">
        <f>集計表!$V$30</f>
        <v>0</v>
      </c>
      <c r="BH26" s="507"/>
      <c r="BI26" s="508"/>
    </row>
    <row r="27" spans="2:61" ht="14.25" customHeight="1" x14ac:dyDescent="0.15">
      <c r="B27" s="378" t="s">
        <v>29</v>
      </c>
      <c r="C27" s="378"/>
      <c r="D27" s="378"/>
      <c r="E27" s="379"/>
      <c r="F27" s="185">
        <f>集計表!$BI$6+集計表!BL6</f>
        <v>0</v>
      </c>
      <c r="G27" s="343">
        <f>集計表!$W$27</f>
        <v>0</v>
      </c>
      <c r="H27" s="343"/>
      <c r="I27" s="343"/>
      <c r="J27" s="343"/>
      <c r="K27" s="186">
        <f>集計表!$BJ$6</f>
        <v>0</v>
      </c>
      <c r="L27" s="343">
        <f>集計表!W$28</f>
        <v>0</v>
      </c>
      <c r="M27" s="343"/>
      <c r="N27" s="343"/>
      <c r="O27" s="343"/>
      <c r="P27" s="343"/>
      <c r="Q27" s="343"/>
      <c r="R27" s="538">
        <f>集計表!$BK$6</f>
        <v>0</v>
      </c>
      <c r="S27" s="538"/>
      <c r="T27" s="538"/>
      <c r="U27" s="343">
        <f>集計表!$W$29</f>
        <v>0</v>
      </c>
      <c r="V27" s="343"/>
      <c r="W27" s="343"/>
      <c r="X27" s="343"/>
      <c r="Y27" s="343"/>
      <c r="Z27" s="538">
        <f t="shared" si="0"/>
        <v>0</v>
      </c>
      <c r="AA27" s="538"/>
      <c r="AB27" s="343">
        <f t="shared" si="7"/>
        <v>0</v>
      </c>
      <c r="AC27" s="343"/>
      <c r="AD27" s="343"/>
      <c r="AE27" s="343"/>
      <c r="AF27" s="343"/>
      <c r="AG27" s="343"/>
      <c r="AH27" s="352"/>
      <c r="AI27" s="100"/>
      <c r="AJ27" s="539">
        <f t="shared" si="1"/>
        <v>0</v>
      </c>
      <c r="AK27" s="538"/>
      <c r="AL27" s="343">
        <f t="shared" si="2"/>
        <v>0</v>
      </c>
      <c r="AM27" s="343"/>
      <c r="AN27" s="343"/>
      <c r="AO27" s="186">
        <f t="shared" si="3"/>
        <v>0</v>
      </c>
      <c r="AP27" s="343">
        <f t="shared" si="4"/>
        <v>0</v>
      </c>
      <c r="AQ27" s="343"/>
      <c r="AR27" s="343"/>
      <c r="AS27" s="343"/>
      <c r="AT27" s="343"/>
      <c r="AU27" s="343"/>
      <c r="AV27" s="538">
        <f t="shared" si="5"/>
        <v>0</v>
      </c>
      <c r="AW27" s="538"/>
      <c r="AX27" s="343">
        <f t="shared" si="6"/>
        <v>0</v>
      </c>
      <c r="AY27" s="343"/>
      <c r="AZ27" s="343"/>
      <c r="BA27" s="343"/>
      <c r="BB27" s="343"/>
      <c r="BC27" s="343"/>
      <c r="BD27" s="343"/>
      <c r="BE27" s="343"/>
      <c r="BF27" s="192">
        <f>集計表!$BL$6</f>
        <v>0</v>
      </c>
      <c r="BG27" s="507">
        <f>集計表!$W$30</f>
        <v>0</v>
      </c>
      <c r="BH27" s="507"/>
      <c r="BI27" s="508"/>
    </row>
    <row r="28" spans="2:61" ht="14.25" customHeight="1" x14ac:dyDescent="0.15">
      <c r="B28" s="378" t="s">
        <v>30</v>
      </c>
      <c r="C28" s="378"/>
      <c r="D28" s="378"/>
      <c r="E28" s="379"/>
      <c r="F28" s="185">
        <f>集計表!$BM$6+集計表!BP6</f>
        <v>0</v>
      </c>
      <c r="G28" s="343">
        <f>集計表!$X$27</f>
        <v>0</v>
      </c>
      <c r="H28" s="343"/>
      <c r="I28" s="343"/>
      <c r="J28" s="343"/>
      <c r="K28" s="186">
        <f>集計表!$BN$6</f>
        <v>0</v>
      </c>
      <c r="L28" s="343">
        <f>集計表!X$28</f>
        <v>0</v>
      </c>
      <c r="M28" s="343"/>
      <c r="N28" s="343"/>
      <c r="O28" s="343"/>
      <c r="P28" s="343"/>
      <c r="Q28" s="343"/>
      <c r="R28" s="538">
        <f>集計表!$BO$6</f>
        <v>0</v>
      </c>
      <c r="S28" s="538"/>
      <c r="T28" s="538"/>
      <c r="U28" s="343">
        <f>集計表!$X$29</f>
        <v>0</v>
      </c>
      <c r="V28" s="343"/>
      <c r="W28" s="343"/>
      <c r="X28" s="343"/>
      <c r="Y28" s="343"/>
      <c r="Z28" s="538">
        <f t="shared" si="0"/>
        <v>0</v>
      </c>
      <c r="AA28" s="538"/>
      <c r="AB28" s="343">
        <f t="shared" si="7"/>
        <v>0</v>
      </c>
      <c r="AC28" s="343"/>
      <c r="AD28" s="343"/>
      <c r="AE28" s="343"/>
      <c r="AF28" s="343"/>
      <c r="AG28" s="343"/>
      <c r="AH28" s="352"/>
      <c r="AI28" s="100"/>
      <c r="AJ28" s="539">
        <f t="shared" si="1"/>
        <v>0</v>
      </c>
      <c r="AK28" s="538"/>
      <c r="AL28" s="343">
        <f t="shared" si="2"/>
        <v>0</v>
      </c>
      <c r="AM28" s="343"/>
      <c r="AN28" s="343"/>
      <c r="AO28" s="186">
        <f t="shared" si="3"/>
        <v>0</v>
      </c>
      <c r="AP28" s="343">
        <f t="shared" si="4"/>
        <v>0</v>
      </c>
      <c r="AQ28" s="343"/>
      <c r="AR28" s="343"/>
      <c r="AS28" s="343"/>
      <c r="AT28" s="343"/>
      <c r="AU28" s="343"/>
      <c r="AV28" s="538">
        <f t="shared" si="5"/>
        <v>0</v>
      </c>
      <c r="AW28" s="538"/>
      <c r="AX28" s="343">
        <f t="shared" si="6"/>
        <v>0</v>
      </c>
      <c r="AY28" s="343"/>
      <c r="AZ28" s="343"/>
      <c r="BA28" s="343"/>
      <c r="BB28" s="343"/>
      <c r="BC28" s="343"/>
      <c r="BD28" s="343"/>
      <c r="BE28" s="343"/>
      <c r="BF28" s="192">
        <f>集計表!$BP$6</f>
        <v>0</v>
      </c>
      <c r="BG28" s="507">
        <f>集計表!$X$30</f>
        <v>0</v>
      </c>
      <c r="BH28" s="507"/>
      <c r="BI28" s="508"/>
    </row>
    <row r="29" spans="2:61" ht="14.25" customHeight="1" x14ac:dyDescent="0.15">
      <c r="B29" s="378" t="s">
        <v>31</v>
      </c>
      <c r="C29" s="378"/>
      <c r="D29" s="378"/>
      <c r="E29" s="379"/>
      <c r="F29" s="185">
        <f>集計表!$BQ$6+集計表!BT6</f>
        <v>0</v>
      </c>
      <c r="G29" s="343">
        <f>集計表!$Y$27</f>
        <v>0</v>
      </c>
      <c r="H29" s="343"/>
      <c r="I29" s="343"/>
      <c r="J29" s="343"/>
      <c r="K29" s="186">
        <f>集計表!$BR$6</f>
        <v>0</v>
      </c>
      <c r="L29" s="343">
        <f>集計表!Y$28</f>
        <v>0</v>
      </c>
      <c r="M29" s="343"/>
      <c r="N29" s="343"/>
      <c r="O29" s="343"/>
      <c r="P29" s="343"/>
      <c r="Q29" s="343"/>
      <c r="R29" s="538">
        <f>集計表!$BS$6</f>
        <v>0</v>
      </c>
      <c r="S29" s="538"/>
      <c r="T29" s="538"/>
      <c r="U29" s="343">
        <f>集計表!$Y$29</f>
        <v>0</v>
      </c>
      <c r="V29" s="343"/>
      <c r="W29" s="343"/>
      <c r="X29" s="343"/>
      <c r="Y29" s="343"/>
      <c r="Z29" s="538">
        <f t="shared" si="0"/>
        <v>0</v>
      </c>
      <c r="AA29" s="538"/>
      <c r="AB29" s="343">
        <f t="shared" si="7"/>
        <v>0</v>
      </c>
      <c r="AC29" s="343"/>
      <c r="AD29" s="343"/>
      <c r="AE29" s="343"/>
      <c r="AF29" s="343"/>
      <c r="AG29" s="343"/>
      <c r="AH29" s="352"/>
      <c r="AI29" s="100"/>
      <c r="AJ29" s="539">
        <f t="shared" si="1"/>
        <v>0</v>
      </c>
      <c r="AK29" s="538"/>
      <c r="AL29" s="343">
        <f t="shared" si="2"/>
        <v>0</v>
      </c>
      <c r="AM29" s="343"/>
      <c r="AN29" s="343"/>
      <c r="AO29" s="186">
        <f t="shared" si="3"/>
        <v>0</v>
      </c>
      <c r="AP29" s="343">
        <f t="shared" si="4"/>
        <v>0</v>
      </c>
      <c r="AQ29" s="343"/>
      <c r="AR29" s="343"/>
      <c r="AS29" s="343"/>
      <c r="AT29" s="343"/>
      <c r="AU29" s="343"/>
      <c r="AV29" s="538">
        <f t="shared" si="5"/>
        <v>0</v>
      </c>
      <c r="AW29" s="538"/>
      <c r="AX29" s="343">
        <f t="shared" si="6"/>
        <v>0</v>
      </c>
      <c r="AY29" s="343"/>
      <c r="AZ29" s="343"/>
      <c r="BA29" s="343"/>
      <c r="BB29" s="343"/>
      <c r="BC29" s="343"/>
      <c r="BD29" s="343"/>
      <c r="BE29" s="343"/>
      <c r="BF29" s="192">
        <f>集計表!$BT$6</f>
        <v>0</v>
      </c>
      <c r="BG29" s="507">
        <f>集計表!$Y$30</f>
        <v>0</v>
      </c>
      <c r="BH29" s="507"/>
      <c r="BI29" s="508"/>
    </row>
    <row r="30" spans="2:61" ht="14.25" customHeight="1" x14ac:dyDescent="0.15">
      <c r="B30" s="378" t="s">
        <v>32</v>
      </c>
      <c r="C30" s="378"/>
      <c r="D30" s="378"/>
      <c r="E30" s="379"/>
      <c r="F30" s="185">
        <f>集計表!$BU$6+集計表!BX6</f>
        <v>0</v>
      </c>
      <c r="G30" s="343">
        <f>集計表!$Z$27</f>
        <v>0</v>
      </c>
      <c r="H30" s="343"/>
      <c r="I30" s="343"/>
      <c r="J30" s="343"/>
      <c r="K30" s="186">
        <f>集計表!$BV$6</f>
        <v>0</v>
      </c>
      <c r="L30" s="343">
        <f>集計表!Z$28</f>
        <v>0</v>
      </c>
      <c r="M30" s="343"/>
      <c r="N30" s="343"/>
      <c r="O30" s="343"/>
      <c r="P30" s="343"/>
      <c r="Q30" s="343"/>
      <c r="R30" s="538">
        <f>集計表!$BW$6</f>
        <v>0</v>
      </c>
      <c r="S30" s="538"/>
      <c r="T30" s="538"/>
      <c r="U30" s="343">
        <f>集計表!$Z$29</f>
        <v>0</v>
      </c>
      <c r="V30" s="343"/>
      <c r="W30" s="343"/>
      <c r="X30" s="343"/>
      <c r="Y30" s="343"/>
      <c r="Z30" s="538">
        <f t="shared" si="0"/>
        <v>0</v>
      </c>
      <c r="AA30" s="538"/>
      <c r="AB30" s="343">
        <f t="shared" si="7"/>
        <v>0</v>
      </c>
      <c r="AC30" s="343"/>
      <c r="AD30" s="343"/>
      <c r="AE30" s="343"/>
      <c r="AF30" s="343"/>
      <c r="AG30" s="343"/>
      <c r="AH30" s="352"/>
      <c r="AI30" s="100"/>
      <c r="AJ30" s="539">
        <f t="shared" si="1"/>
        <v>0</v>
      </c>
      <c r="AK30" s="538"/>
      <c r="AL30" s="343">
        <f t="shared" si="2"/>
        <v>0</v>
      </c>
      <c r="AM30" s="343"/>
      <c r="AN30" s="343"/>
      <c r="AO30" s="186">
        <f t="shared" si="3"/>
        <v>0</v>
      </c>
      <c r="AP30" s="343">
        <f t="shared" si="4"/>
        <v>0</v>
      </c>
      <c r="AQ30" s="343"/>
      <c r="AR30" s="343"/>
      <c r="AS30" s="343"/>
      <c r="AT30" s="343"/>
      <c r="AU30" s="343"/>
      <c r="AV30" s="538">
        <f t="shared" si="5"/>
        <v>0</v>
      </c>
      <c r="AW30" s="538"/>
      <c r="AX30" s="343">
        <f t="shared" si="6"/>
        <v>0</v>
      </c>
      <c r="AY30" s="343"/>
      <c r="AZ30" s="343"/>
      <c r="BA30" s="343"/>
      <c r="BB30" s="343"/>
      <c r="BC30" s="343"/>
      <c r="BD30" s="343"/>
      <c r="BE30" s="343"/>
      <c r="BF30" s="192">
        <f>集計表!$BX$6</f>
        <v>0</v>
      </c>
      <c r="BG30" s="507">
        <f>集計表!$Z$30</f>
        <v>0</v>
      </c>
      <c r="BH30" s="507"/>
      <c r="BI30" s="508"/>
    </row>
    <row r="31" spans="2:61" ht="14.25" customHeight="1" x14ac:dyDescent="0.15">
      <c r="B31" s="378" t="s">
        <v>33</v>
      </c>
      <c r="C31" s="378"/>
      <c r="D31" s="378"/>
      <c r="E31" s="379"/>
      <c r="F31" s="185">
        <f>集計表!$BY$6+集計表!CB6</f>
        <v>0</v>
      </c>
      <c r="G31" s="343">
        <f>集計表!$AA$27</f>
        <v>0</v>
      </c>
      <c r="H31" s="343"/>
      <c r="I31" s="343"/>
      <c r="J31" s="343"/>
      <c r="K31" s="186">
        <f>集計表!$BZ$6</f>
        <v>0</v>
      </c>
      <c r="L31" s="343">
        <f>集計表!$AA$28</f>
        <v>0</v>
      </c>
      <c r="M31" s="343"/>
      <c r="N31" s="343"/>
      <c r="O31" s="343"/>
      <c r="P31" s="343"/>
      <c r="Q31" s="343"/>
      <c r="R31" s="538">
        <f>集計表!$CA$6</f>
        <v>0</v>
      </c>
      <c r="S31" s="538"/>
      <c r="T31" s="538"/>
      <c r="U31" s="343">
        <f>集計表!$AA$29</f>
        <v>0</v>
      </c>
      <c r="V31" s="343"/>
      <c r="W31" s="343"/>
      <c r="X31" s="343"/>
      <c r="Y31" s="343"/>
      <c r="Z31" s="538">
        <f t="shared" si="0"/>
        <v>0</v>
      </c>
      <c r="AA31" s="538"/>
      <c r="AB31" s="343">
        <f t="shared" si="7"/>
        <v>0</v>
      </c>
      <c r="AC31" s="343"/>
      <c r="AD31" s="343"/>
      <c r="AE31" s="343"/>
      <c r="AF31" s="343"/>
      <c r="AG31" s="343"/>
      <c r="AH31" s="352"/>
      <c r="AI31" s="100"/>
      <c r="AJ31" s="539">
        <f t="shared" si="1"/>
        <v>0</v>
      </c>
      <c r="AK31" s="538"/>
      <c r="AL31" s="343">
        <f t="shared" si="2"/>
        <v>0</v>
      </c>
      <c r="AM31" s="343"/>
      <c r="AN31" s="343"/>
      <c r="AO31" s="186">
        <f t="shared" si="3"/>
        <v>0</v>
      </c>
      <c r="AP31" s="343">
        <f t="shared" si="4"/>
        <v>0</v>
      </c>
      <c r="AQ31" s="343"/>
      <c r="AR31" s="343"/>
      <c r="AS31" s="343"/>
      <c r="AT31" s="343"/>
      <c r="AU31" s="343"/>
      <c r="AV31" s="538">
        <f t="shared" si="5"/>
        <v>0</v>
      </c>
      <c r="AW31" s="538"/>
      <c r="AX31" s="343">
        <f t="shared" si="6"/>
        <v>0</v>
      </c>
      <c r="AY31" s="343"/>
      <c r="AZ31" s="343"/>
      <c r="BA31" s="343"/>
      <c r="BB31" s="343"/>
      <c r="BC31" s="343"/>
      <c r="BD31" s="343"/>
      <c r="BE31" s="343"/>
      <c r="BF31" s="192">
        <f>集計表!$CB$6</f>
        <v>0</v>
      </c>
      <c r="BG31" s="507">
        <f>集計表!$AA$30</f>
        <v>0</v>
      </c>
      <c r="BH31" s="507"/>
      <c r="BI31" s="508"/>
    </row>
    <row r="32" spans="2:61" ht="14.25" customHeight="1" x14ac:dyDescent="0.15">
      <c r="B32" s="378" t="s">
        <v>34</v>
      </c>
      <c r="C32" s="378"/>
      <c r="D32" s="426"/>
      <c r="E32" s="379"/>
      <c r="F32" s="185">
        <f>集計表!$BY$6+集計表!CF6</f>
        <v>0</v>
      </c>
      <c r="G32" s="343">
        <f>集計表!$AB$27</f>
        <v>0</v>
      </c>
      <c r="H32" s="343"/>
      <c r="I32" s="343"/>
      <c r="J32" s="343"/>
      <c r="K32" s="186">
        <f>集計表!$CD$6</f>
        <v>0</v>
      </c>
      <c r="L32" s="343">
        <f>集計表!$AB$28</f>
        <v>0</v>
      </c>
      <c r="M32" s="343"/>
      <c r="N32" s="343"/>
      <c r="O32" s="343"/>
      <c r="P32" s="343"/>
      <c r="Q32" s="343"/>
      <c r="R32" s="538">
        <f>集計表!$CE$6</f>
        <v>0</v>
      </c>
      <c r="S32" s="538"/>
      <c r="T32" s="538"/>
      <c r="U32" s="343">
        <f>集計表!$AB$29</f>
        <v>0</v>
      </c>
      <c r="V32" s="343"/>
      <c r="W32" s="343"/>
      <c r="X32" s="343"/>
      <c r="Y32" s="343"/>
      <c r="Z32" s="538">
        <f t="shared" si="0"/>
        <v>0</v>
      </c>
      <c r="AA32" s="538"/>
      <c r="AB32" s="343">
        <f t="shared" si="7"/>
        <v>0</v>
      </c>
      <c r="AC32" s="343"/>
      <c r="AD32" s="343"/>
      <c r="AE32" s="343"/>
      <c r="AF32" s="343"/>
      <c r="AG32" s="343"/>
      <c r="AH32" s="352"/>
      <c r="AI32" s="100"/>
      <c r="AJ32" s="539">
        <f t="shared" si="1"/>
        <v>0</v>
      </c>
      <c r="AK32" s="538"/>
      <c r="AL32" s="343">
        <f t="shared" si="2"/>
        <v>0</v>
      </c>
      <c r="AM32" s="343"/>
      <c r="AN32" s="343"/>
      <c r="AO32" s="186">
        <f t="shared" si="3"/>
        <v>0</v>
      </c>
      <c r="AP32" s="343">
        <f t="shared" si="4"/>
        <v>0</v>
      </c>
      <c r="AQ32" s="343"/>
      <c r="AR32" s="343"/>
      <c r="AS32" s="343"/>
      <c r="AT32" s="343"/>
      <c r="AU32" s="343"/>
      <c r="AV32" s="538">
        <f t="shared" si="5"/>
        <v>0</v>
      </c>
      <c r="AW32" s="538"/>
      <c r="AX32" s="343">
        <f t="shared" si="6"/>
        <v>0</v>
      </c>
      <c r="AY32" s="343"/>
      <c r="AZ32" s="343"/>
      <c r="BA32" s="343"/>
      <c r="BB32" s="343"/>
      <c r="BC32" s="343"/>
      <c r="BD32" s="343"/>
      <c r="BE32" s="343"/>
      <c r="BF32" s="192">
        <f>集計表!$CF$6</f>
        <v>0</v>
      </c>
      <c r="BG32" s="507">
        <f>集計表!$AB$30</f>
        <v>0</v>
      </c>
      <c r="BH32" s="507"/>
      <c r="BI32" s="508"/>
    </row>
    <row r="33" spans="2:61" ht="14.25" customHeight="1" x14ac:dyDescent="0.15">
      <c r="B33" s="423" t="s">
        <v>85</v>
      </c>
      <c r="C33" s="424"/>
      <c r="D33" s="180"/>
      <c r="E33" s="102" t="s">
        <v>86</v>
      </c>
      <c r="F33" s="185">
        <f>集計表!$CG$6+集計表!CJ6</f>
        <v>0</v>
      </c>
      <c r="G33" s="343">
        <f>集計表!$AC$27</f>
        <v>0</v>
      </c>
      <c r="H33" s="343"/>
      <c r="I33" s="343"/>
      <c r="J33" s="343"/>
      <c r="K33" s="186">
        <f>集計表!$CH$6</f>
        <v>0</v>
      </c>
      <c r="L33" s="343">
        <f>集計表!$AC$28</f>
        <v>0</v>
      </c>
      <c r="M33" s="343"/>
      <c r="N33" s="343"/>
      <c r="O33" s="343"/>
      <c r="P33" s="343"/>
      <c r="Q33" s="343"/>
      <c r="R33" s="538">
        <f>集計表!$CI$6</f>
        <v>0</v>
      </c>
      <c r="S33" s="538"/>
      <c r="T33" s="538"/>
      <c r="U33" s="343">
        <f>集計表!$AC$29</f>
        <v>0</v>
      </c>
      <c r="V33" s="343"/>
      <c r="W33" s="343"/>
      <c r="X33" s="343"/>
      <c r="Y33" s="343"/>
      <c r="Z33" s="538">
        <f t="shared" si="0"/>
        <v>0</v>
      </c>
      <c r="AA33" s="538"/>
      <c r="AB33" s="343">
        <f t="shared" si="7"/>
        <v>0</v>
      </c>
      <c r="AC33" s="343"/>
      <c r="AD33" s="343"/>
      <c r="AE33" s="343"/>
      <c r="AF33" s="343"/>
      <c r="AG33" s="343"/>
      <c r="AH33" s="352"/>
      <c r="AI33" s="100"/>
      <c r="AJ33" s="539">
        <f t="shared" si="1"/>
        <v>0</v>
      </c>
      <c r="AK33" s="538"/>
      <c r="AL33" s="343">
        <f t="shared" si="2"/>
        <v>0</v>
      </c>
      <c r="AM33" s="343"/>
      <c r="AN33" s="343"/>
      <c r="AO33" s="186">
        <f t="shared" si="3"/>
        <v>0</v>
      </c>
      <c r="AP33" s="343">
        <f t="shared" si="4"/>
        <v>0</v>
      </c>
      <c r="AQ33" s="343"/>
      <c r="AR33" s="343"/>
      <c r="AS33" s="343"/>
      <c r="AT33" s="343"/>
      <c r="AU33" s="343"/>
      <c r="AV33" s="538">
        <f t="shared" si="5"/>
        <v>0</v>
      </c>
      <c r="AW33" s="538"/>
      <c r="AX33" s="343">
        <f t="shared" si="6"/>
        <v>0</v>
      </c>
      <c r="AY33" s="343"/>
      <c r="AZ33" s="343"/>
      <c r="BA33" s="343"/>
      <c r="BB33" s="343"/>
      <c r="BC33" s="343"/>
      <c r="BD33" s="343"/>
      <c r="BE33" s="343"/>
      <c r="BF33" s="192">
        <f>集計表!$CJ$6</f>
        <v>0</v>
      </c>
      <c r="BG33" s="507">
        <f>集計表!$AC$30</f>
        <v>0</v>
      </c>
      <c r="BH33" s="507"/>
      <c r="BI33" s="508"/>
    </row>
    <row r="34" spans="2:61" ht="14.25" customHeight="1" x14ac:dyDescent="0.15">
      <c r="B34" s="423" t="s">
        <v>85</v>
      </c>
      <c r="C34" s="424"/>
      <c r="D34" s="181"/>
      <c r="E34" s="102" t="s">
        <v>86</v>
      </c>
      <c r="F34" s="185">
        <f>集計表!$CK$6+集計表!CN6</f>
        <v>0</v>
      </c>
      <c r="G34" s="343">
        <f>集計表!$AD$27</f>
        <v>0</v>
      </c>
      <c r="H34" s="343"/>
      <c r="I34" s="343"/>
      <c r="J34" s="343"/>
      <c r="K34" s="186">
        <f>集計表!$CL$6</f>
        <v>0</v>
      </c>
      <c r="L34" s="343">
        <f>集計表!$AD$28</f>
        <v>0</v>
      </c>
      <c r="M34" s="343"/>
      <c r="N34" s="343"/>
      <c r="O34" s="343"/>
      <c r="P34" s="343"/>
      <c r="Q34" s="343"/>
      <c r="R34" s="538">
        <f>集計表!$CM$6</f>
        <v>0</v>
      </c>
      <c r="S34" s="538"/>
      <c r="T34" s="538"/>
      <c r="U34" s="343">
        <f>集計表!AD$29</f>
        <v>0</v>
      </c>
      <c r="V34" s="343"/>
      <c r="W34" s="343"/>
      <c r="X34" s="343"/>
      <c r="Y34" s="343"/>
      <c r="Z34" s="538">
        <f t="shared" si="0"/>
        <v>0</v>
      </c>
      <c r="AA34" s="538"/>
      <c r="AB34" s="343">
        <f t="shared" si="7"/>
        <v>0</v>
      </c>
      <c r="AC34" s="343"/>
      <c r="AD34" s="343"/>
      <c r="AE34" s="343"/>
      <c r="AF34" s="343"/>
      <c r="AG34" s="343"/>
      <c r="AH34" s="352"/>
      <c r="AI34" s="100"/>
      <c r="AJ34" s="539">
        <f t="shared" si="1"/>
        <v>0</v>
      </c>
      <c r="AK34" s="538"/>
      <c r="AL34" s="343">
        <f t="shared" si="2"/>
        <v>0</v>
      </c>
      <c r="AM34" s="343"/>
      <c r="AN34" s="343"/>
      <c r="AO34" s="186">
        <f t="shared" si="3"/>
        <v>0</v>
      </c>
      <c r="AP34" s="343">
        <f t="shared" si="4"/>
        <v>0</v>
      </c>
      <c r="AQ34" s="343"/>
      <c r="AR34" s="343"/>
      <c r="AS34" s="343"/>
      <c r="AT34" s="343"/>
      <c r="AU34" s="343"/>
      <c r="AV34" s="538">
        <f t="shared" si="5"/>
        <v>0</v>
      </c>
      <c r="AW34" s="538"/>
      <c r="AX34" s="343">
        <f t="shared" si="6"/>
        <v>0</v>
      </c>
      <c r="AY34" s="343"/>
      <c r="AZ34" s="343"/>
      <c r="BA34" s="343"/>
      <c r="BB34" s="343"/>
      <c r="BC34" s="343"/>
      <c r="BD34" s="343"/>
      <c r="BE34" s="343"/>
      <c r="BF34" s="192">
        <f>集計表!$CN$6</f>
        <v>0</v>
      </c>
      <c r="BG34" s="507">
        <f>集計表!$AD$30</f>
        <v>0</v>
      </c>
      <c r="BH34" s="507"/>
      <c r="BI34" s="508"/>
    </row>
    <row r="35" spans="2:61" ht="14.25" customHeight="1" x14ac:dyDescent="0.15">
      <c r="B35" s="423" t="s">
        <v>85</v>
      </c>
      <c r="C35" s="424"/>
      <c r="D35" s="182"/>
      <c r="E35" s="102" t="s">
        <v>86</v>
      </c>
      <c r="F35" s="185"/>
      <c r="G35" s="343"/>
      <c r="H35" s="343"/>
      <c r="I35" s="343"/>
      <c r="J35" s="343"/>
      <c r="K35" s="186"/>
      <c r="L35" s="343"/>
      <c r="M35" s="343"/>
      <c r="N35" s="343"/>
      <c r="O35" s="343"/>
      <c r="P35" s="343"/>
      <c r="Q35" s="343"/>
      <c r="R35" s="538"/>
      <c r="S35" s="538"/>
      <c r="T35" s="538"/>
      <c r="U35" s="343"/>
      <c r="V35" s="343"/>
      <c r="W35" s="343"/>
      <c r="X35" s="343"/>
      <c r="Y35" s="343"/>
      <c r="Z35" s="538"/>
      <c r="AA35" s="538"/>
      <c r="AB35" s="343"/>
      <c r="AC35" s="343"/>
      <c r="AD35" s="343"/>
      <c r="AE35" s="343"/>
      <c r="AF35" s="343"/>
      <c r="AG35" s="343"/>
      <c r="AH35" s="352"/>
      <c r="AI35" s="100"/>
      <c r="AJ35" s="539"/>
      <c r="AK35" s="538"/>
      <c r="AL35" s="343"/>
      <c r="AM35" s="343"/>
      <c r="AN35" s="343"/>
      <c r="AO35" s="186"/>
      <c r="AP35" s="343"/>
      <c r="AQ35" s="343"/>
      <c r="AR35" s="343"/>
      <c r="AS35" s="343"/>
      <c r="AT35" s="343"/>
      <c r="AU35" s="343"/>
      <c r="AV35" s="538"/>
      <c r="AW35" s="538"/>
      <c r="AX35" s="343"/>
      <c r="AY35" s="343"/>
      <c r="AZ35" s="343"/>
      <c r="BA35" s="343"/>
      <c r="BB35" s="343"/>
      <c r="BC35" s="343"/>
      <c r="BD35" s="343"/>
      <c r="BE35" s="343"/>
      <c r="BF35" s="192"/>
      <c r="BG35" s="507"/>
      <c r="BH35" s="507"/>
      <c r="BI35" s="508"/>
    </row>
    <row r="36" spans="2:61" ht="20.25" customHeight="1" x14ac:dyDescent="0.15">
      <c r="B36" s="245" t="s">
        <v>87</v>
      </c>
      <c r="C36" s="245"/>
      <c r="D36" s="425"/>
      <c r="E36" s="246"/>
      <c r="F36" s="433"/>
      <c r="G36" s="540">
        <f>SUM(G21:J35)</f>
        <v>0</v>
      </c>
      <c r="H36" s="541"/>
      <c r="I36" s="541"/>
      <c r="J36" s="542"/>
      <c r="K36" s="350"/>
      <c r="L36" s="540">
        <f>SUM(L21:Q35)</f>
        <v>0</v>
      </c>
      <c r="M36" s="541"/>
      <c r="N36" s="541"/>
      <c r="O36" s="541"/>
      <c r="P36" s="541"/>
      <c r="Q36" s="542"/>
      <c r="R36" s="350"/>
      <c r="S36" s="350"/>
      <c r="T36" s="350"/>
      <c r="U36" s="347">
        <f>SUM(U21:Y35)</f>
        <v>0</v>
      </c>
      <c r="V36" s="347"/>
      <c r="W36" s="347"/>
      <c r="X36" s="347"/>
      <c r="Y36" s="347"/>
      <c r="Z36" s="437" t="s">
        <v>88</v>
      </c>
      <c r="AA36" s="438"/>
      <c r="AB36" s="267">
        <f>SUM(AB21:AH35)</f>
        <v>0</v>
      </c>
      <c r="AC36" s="278"/>
      <c r="AD36" s="278"/>
      <c r="AE36" s="278"/>
      <c r="AF36" s="278"/>
      <c r="AG36" s="278"/>
      <c r="AH36" s="316"/>
      <c r="AJ36" s="346"/>
      <c r="AK36" s="347"/>
      <c r="AL36" s="347">
        <f>SUM(AL21:AN35)</f>
        <v>0</v>
      </c>
      <c r="AM36" s="347"/>
      <c r="AN36" s="347"/>
      <c r="AO36" s="350"/>
      <c r="AP36" s="347">
        <f>SUM(AP21:AU35)</f>
        <v>0</v>
      </c>
      <c r="AQ36" s="347"/>
      <c r="AR36" s="347"/>
      <c r="AS36" s="347"/>
      <c r="AT36" s="347"/>
      <c r="AU36" s="347"/>
      <c r="AV36" s="293" t="s">
        <v>149</v>
      </c>
      <c r="AW36" s="294"/>
      <c r="AX36" s="267">
        <f>SUM(AX21:BE35)</f>
        <v>0</v>
      </c>
      <c r="AY36" s="278"/>
      <c r="AZ36" s="278"/>
      <c r="BA36" s="278"/>
      <c r="BB36" s="278"/>
      <c r="BC36" s="278"/>
      <c r="BD36" s="278"/>
      <c r="BE36" s="268"/>
      <c r="BF36" s="193" t="s">
        <v>148</v>
      </c>
      <c r="BG36" s="527">
        <f>SUM(BG21:BI35)</f>
        <v>0</v>
      </c>
      <c r="BH36" s="528"/>
      <c r="BI36" s="529"/>
    </row>
    <row r="37" spans="2:61" ht="20.25" customHeight="1" x14ac:dyDescent="0.15">
      <c r="B37" s="245"/>
      <c r="C37" s="245"/>
      <c r="D37" s="245"/>
      <c r="E37" s="246"/>
      <c r="F37" s="434"/>
      <c r="G37" s="543"/>
      <c r="H37" s="544"/>
      <c r="I37" s="544"/>
      <c r="J37" s="545"/>
      <c r="K37" s="351"/>
      <c r="L37" s="543"/>
      <c r="M37" s="544"/>
      <c r="N37" s="544"/>
      <c r="O37" s="544"/>
      <c r="P37" s="544"/>
      <c r="Q37" s="545"/>
      <c r="R37" s="351"/>
      <c r="S37" s="351"/>
      <c r="T37" s="351"/>
      <c r="U37" s="349"/>
      <c r="V37" s="349"/>
      <c r="W37" s="349"/>
      <c r="X37" s="349"/>
      <c r="Y37" s="349"/>
      <c r="Z37" s="344">
        <f>IF(AVERAGE(Z21:AA32)&lt;1,1,ROUNDDOWN(AVERAGE(Z21:AA32),0))</f>
        <v>1</v>
      </c>
      <c r="AA37" s="345"/>
      <c r="AB37" s="313">
        <f>ROUNDDOWN(AB36/1000,0)</f>
        <v>0</v>
      </c>
      <c r="AC37" s="314"/>
      <c r="AD37" s="314"/>
      <c r="AE37" s="314"/>
      <c r="AF37" s="314"/>
      <c r="AG37" s="314"/>
      <c r="AH37" s="317"/>
      <c r="AJ37" s="348"/>
      <c r="AK37" s="349"/>
      <c r="AL37" s="349"/>
      <c r="AM37" s="349"/>
      <c r="AN37" s="349"/>
      <c r="AO37" s="351"/>
      <c r="AP37" s="349"/>
      <c r="AQ37" s="349"/>
      <c r="AR37" s="349"/>
      <c r="AS37" s="349"/>
      <c r="AT37" s="349"/>
      <c r="AU37" s="349"/>
      <c r="AV37" s="344">
        <f>IF(AVERAGE(AV21:AW32)&lt;1,1,ROUNDDOWN(AVERAGE(AV21:AW32),0))</f>
        <v>1</v>
      </c>
      <c r="AW37" s="345"/>
      <c r="AX37" s="313">
        <f>ROUNDDOWN(AX36/1000,0)</f>
        <v>0</v>
      </c>
      <c r="AY37" s="314"/>
      <c r="AZ37" s="314"/>
      <c r="BA37" s="314"/>
      <c r="BB37" s="314"/>
      <c r="BC37" s="314"/>
      <c r="BD37" s="314"/>
      <c r="BE37" s="315"/>
      <c r="BF37" s="194">
        <f>AVERAGE(BE21:BF32)</f>
        <v>0</v>
      </c>
      <c r="BG37" s="530">
        <f>ROUNDDOWN(BG36/1000,0)</f>
        <v>0</v>
      </c>
      <c r="BH37" s="531"/>
      <c r="BI37" s="532"/>
    </row>
    <row r="38" spans="2:61" ht="6" customHeight="1" x14ac:dyDescent="0.15"/>
    <row r="39" spans="2:61" ht="19.5" customHeight="1" x14ac:dyDescent="0.15">
      <c r="B39" s="245">
        <v>8</v>
      </c>
      <c r="C39" s="245"/>
      <c r="D39" s="245"/>
      <c r="E39" s="245"/>
      <c r="F39" s="418"/>
      <c r="G39" s="418"/>
      <c r="H39" s="418"/>
      <c r="I39" s="418"/>
      <c r="J39" s="418"/>
      <c r="K39" s="245" t="s">
        <v>90</v>
      </c>
      <c r="L39" s="245"/>
      <c r="M39" s="245"/>
      <c r="N39" s="245"/>
      <c r="O39" s="245"/>
      <c r="P39" s="245"/>
      <c r="Q39" s="245"/>
      <c r="R39" s="589"/>
      <c r="S39" s="419"/>
      <c r="T39" s="419"/>
      <c r="U39" s="419"/>
      <c r="V39" s="419"/>
      <c r="W39" s="419"/>
      <c r="X39" s="419"/>
      <c r="Y39" s="420"/>
      <c r="Z39" s="586"/>
      <c r="AA39" s="587"/>
      <c r="AB39" s="535"/>
      <c r="AC39" s="536"/>
      <c r="AD39" s="536"/>
      <c r="AE39" s="536"/>
      <c r="AF39" s="536"/>
      <c r="AG39" s="536"/>
      <c r="AH39" s="537"/>
      <c r="AI39" s="318"/>
      <c r="AJ39" s="245"/>
      <c r="AK39" s="245"/>
      <c r="AL39" s="245"/>
      <c r="AM39" s="245"/>
      <c r="AN39" s="245"/>
      <c r="AO39" s="245"/>
      <c r="AP39" s="245"/>
      <c r="AQ39" s="245"/>
      <c r="AR39" s="245"/>
      <c r="AS39" s="245"/>
      <c r="AT39" s="245"/>
      <c r="AU39" s="246"/>
      <c r="AV39" s="533"/>
      <c r="AW39" s="534"/>
      <c r="AX39" s="535"/>
      <c r="AY39" s="536"/>
      <c r="AZ39" s="536"/>
      <c r="BA39" s="536"/>
      <c r="BB39" s="536"/>
      <c r="BC39" s="536"/>
      <c r="BD39" s="536"/>
      <c r="BE39" s="537"/>
      <c r="BF39" s="139"/>
      <c r="BG39" s="535"/>
      <c r="BH39" s="536"/>
      <c r="BI39" s="537"/>
    </row>
    <row r="40" spans="2:61" ht="19.5" customHeight="1" x14ac:dyDescent="0.15">
      <c r="B40" s="245"/>
      <c r="C40" s="245"/>
      <c r="D40" s="245"/>
      <c r="E40" s="245"/>
      <c r="F40" s="418"/>
      <c r="G40" s="418"/>
      <c r="H40" s="418"/>
      <c r="I40" s="418"/>
      <c r="J40" s="418"/>
      <c r="K40" s="246" t="s">
        <v>92</v>
      </c>
      <c r="L40" s="251"/>
      <c r="M40" s="251"/>
      <c r="N40" s="251"/>
      <c r="O40" s="251"/>
      <c r="P40" s="251"/>
      <c r="Q40" s="318"/>
      <c r="R40" s="245"/>
      <c r="S40" s="245"/>
      <c r="T40" s="245"/>
      <c r="U40" s="245"/>
      <c r="V40" s="245"/>
      <c r="W40" s="245"/>
      <c r="X40" s="245"/>
      <c r="Y40" s="245"/>
      <c r="Z40" s="320"/>
      <c r="AA40" s="321"/>
      <c r="AB40" s="535"/>
      <c r="AC40" s="536"/>
      <c r="AD40" s="536"/>
      <c r="AE40" s="536"/>
      <c r="AF40" s="536"/>
      <c r="AG40" s="536"/>
      <c r="AH40" s="537"/>
      <c r="AI40" s="318"/>
      <c r="AJ40" s="245"/>
      <c r="AK40" s="245"/>
      <c r="AL40" s="245"/>
      <c r="AM40" s="245"/>
      <c r="AN40" s="245"/>
      <c r="AO40" s="245"/>
      <c r="AP40" s="245"/>
      <c r="AQ40" s="245"/>
      <c r="AR40" s="245"/>
      <c r="AS40" s="245"/>
      <c r="AT40" s="245"/>
      <c r="AU40" s="245"/>
      <c r="AV40" s="320"/>
      <c r="AW40" s="321"/>
      <c r="AX40" s="535"/>
      <c r="AY40" s="536"/>
      <c r="AZ40" s="536"/>
      <c r="BA40" s="536"/>
      <c r="BB40" s="536"/>
      <c r="BC40" s="536"/>
      <c r="BD40" s="536"/>
      <c r="BE40" s="537"/>
      <c r="BF40" s="107"/>
      <c r="BG40" s="535"/>
      <c r="BH40" s="536"/>
      <c r="BI40" s="537"/>
    </row>
    <row r="41" spans="2:61" ht="4.5" customHeight="1" x14ac:dyDescent="0.15"/>
    <row r="42" spans="2:61" ht="11.25" customHeight="1" x14ac:dyDescent="0.15">
      <c r="B42" s="245" t="s">
        <v>151</v>
      </c>
      <c r="C42" s="245" t="s">
        <v>95</v>
      </c>
      <c r="D42" s="245"/>
      <c r="E42" s="245"/>
      <c r="F42" s="245"/>
      <c r="G42" s="245"/>
      <c r="H42" s="245"/>
      <c r="I42" s="307" t="s">
        <v>96</v>
      </c>
      <c r="J42" s="300"/>
      <c r="K42" s="300" t="s">
        <v>97</v>
      </c>
      <c r="L42" s="300"/>
      <c r="M42" s="300"/>
      <c r="N42" s="340" t="s">
        <v>98</v>
      </c>
      <c r="O42" s="341"/>
      <c r="Q42" s="245" t="s">
        <v>152</v>
      </c>
      <c r="R42" s="245"/>
      <c r="S42" s="245" t="s">
        <v>153</v>
      </c>
      <c r="T42" s="245"/>
      <c r="U42" s="245"/>
      <c r="V42" s="245"/>
      <c r="W42" s="245"/>
      <c r="X42" s="245"/>
      <c r="Y42" s="245"/>
      <c r="Z42" s="245"/>
      <c r="AA42" s="307" t="s">
        <v>154</v>
      </c>
      <c r="AB42" s="300"/>
      <c r="AC42" s="300"/>
      <c r="AD42" s="300"/>
      <c r="AE42" s="300"/>
      <c r="AF42" s="300" t="s">
        <v>155</v>
      </c>
      <c r="AG42" s="300"/>
      <c r="AH42" s="340" t="s">
        <v>156</v>
      </c>
      <c r="AI42" s="341"/>
      <c r="AJ42" s="341"/>
      <c r="AK42" s="341"/>
      <c r="AM42" s="245" t="s">
        <v>152</v>
      </c>
      <c r="AN42" s="245" t="s">
        <v>153</v>
      </c>
      <c r="AO42" s="245"/>
      <c r="AP42" s="245"/>
      <c r="AQ42" s="245"/>
      <c r="AR42" s="245"/>
      <c r="AS42" s="307" t="s">
        <v>154</v>
      </c>
      <c r="AT42" s="300"/>
      <c r="AU42" s="300"/>
      <c r="AV42" s="300" t="s">
        <v>102</v>
      </c>
      <c r="AW42" s="300"/>
      <c r="AX42" s="300"/>
      <c r="AY42" s="340" t="s">
        <v>103</v>
      </c>
      <c r="AZ42" s="341"/>
      <c r="BA42" s="341"/>
      <c r="BD42" s="334" t="s">
        <v>104</v>
      </c>
      <c r="BE42" s="335"/>
      <c r="BF42" s="335"/>
      <c r="BG42" s="336"/>
    </row>
    <row r="43" spans="2:61" ht="11.25" customHeight="1" x14ac:dyDescent="0.15">
      <c r="B43" s="245"/>
      <c r="C43" s="245"/>
      <c r="D43" s="245"/>
      <c r="E43" s="245"/>
      <c r="F43" s="245"/>
      <c r="G43" s="245"/>
      <c r="H43" s="245"/>
      <c r="I43" s="300"/>
      <c r="J43" s="300"/>
      <c r="K43" s="108" t="s">
        <v>105</v>
      </c>
      <c r="L43" s="300" t="s">
        <v>106</v>
      </c>
      <c r="M43" s="300"/>
      <c r="N43" s="342"/>
      <c r="O43" s="341"/>
      <c r="Q43" s="245"/>
      <c r="R43" s="245"/>
      <c r="S43" s="245"/>
      <c r="T43" s="245"/>
      <c r="U43" s="245"/>
      <c r="V43" s="245"/>
      <c r="W43" s="245"/>
      <c r="X43" s="245"/>
      <c r="Y43" s="245"/>
      <c r="Z43" s="245"/>
      <c r="AA43" s="300"/>
      <c r="AB43" s="300"/>
      <c r="AC43" s="300"/>
      <c r="AD43" s="300"/>
      <c r="AE43" s="300"/>
      <c r="AF43" s="108" t="s">
        <v>105</v>
      </c>
      <c r="AG43" s="108" t="s">
        <v>106</v>
      </c>
      <c r="AH43" s="342"/>
      <c r="AI43" s="342"/>
      <c r="AJ43" s="342"/>
      <c r="AK43" s="341"/>
      <c r="AM43" s="245"/>
      <c r="AN43" s="245"/>
      <c r="AO43" s="245"/>
      <c r="AP43" s="245"/>
      <c r="AQ43" s="245"/>
      <c r="AR43" s="245"/>
      <c r="AS43" s="300"/>
      <c r="AT43" s="300"/>
      <c r="AU43" s="300"/>
      <c r="AV43" s="108" t="s">
        <v>105</v>
      </c>
      <c r="AW43" s="300" t="s">
        <v>106</v>
      </c>
      <c r="AX43" s="300"/>
      <c r="AY43" s="342"/>
      <c r="AZ43" s="342"/>
      <c r="BA43" s="341"/>
      <c r="BD43" s="337"/>
      <c r="BE43" s="338"/>
      <c r="BF43" s="338"/>
      <c r="BG43" s="339"/>
    </row>
    <row r="44" spans="2:61" ht="15.75" customHeight="1" x14ac:dyDescent="0.15">
      <c r="B44" s="151"/>
      <c r="C44" s="490"/>
      <c r="D44" s="490"/>
      <c r="E44" s="490"/>
      <c r="F44" s="490"/>
      <c r="G44" s="490"/>
      <c r="H44" s="490"/>
      <c r="I44" s="504"/>
      <c r="J44" s="506"/>
      <c r="K44" s="178"/>
      <c r="L44" s="484"/>
      <c r="M44" s="495"/>
      <c r="N44" s="137"/>
      <c r="O44" s="111" t="s">
        <v>126</v>
      </c>
      <c r="Q44" s="489"/>
      <c r="R44" s="489"/>
      <c r="S44" s="490"/>
      <c r="T44" s="490"/>
      <c r="U44" s="490"/>
      <c r="V44" s="490"/>
      <c r="W44" s="490"/>
      <c r="X44" s="490"/>
      <c r="Y44" s="490"/>
      <c r="Z44" s="490"/>
      <c r="AA44" s="504"/>
      <c r="AB44" s="505"/>
      <c r="AC44" s="505"/>
      <c r="AD44" s="505"/>
      <c r="AE44" s="506"/>
      <c r="AF44" s="178"/>
      <c r="AG44" s="179"/>
      <c r="AH44" s="496"/>
      <c r="AI44" s="517"/>
      <c r="AJ44" s="497"/>
      <c r="AK44" s="111" t="s">
        <v>126</v>
      </c>
      <c r="AM44" s="151"/>
      <c r="AN44" s="490"/>
      <c r="AO44" s="490"/>
      <c r="AP44" s="490"/>
      <c r="AQ44" s="490"/>
      <c r="AR44" s="490"/>
      <c r="AS44" s="504"/>
      <c r="AT44" s="505"/>
      <c r="AU44" s="506"/>
      <c r="AV44" s="178"/>
      <c r="AW44" s="484"/>
      <c r="AX44" s="495"/>
      <c r="AY44" s="496"/>
      <c r="AZ44" s="497"/>
      <c r="BA44" s="111" t="s">
        <v>126</v>
      </c>
      <c r="BD44" s="491"/>
      <c r="BE44" s="492"/>
      <c r="BF44" s="492"/>
      <c r="BG44" s="492"/>
      <c r="BH44" s="492"/>
      <c r="BI44" s="112" t="s">
        <v>107</v>
      </c>
    </row>
    <row r="45" spans="2:61" ht="5.25" customHeight="1" x14ac:dyDescent="0.15">
      <c r="B45" s="489"/>
      <c r="C45" s="490"/>
      <c r="D45" s="490"/>
      <c r="E45" s="490"/>
      <c r="F45" s="490"/>
      <c r="G45" s="490"/>
      <c r="H45" s="490"/>
      <c r="I45" s="498"/>
      <c r="J45" s="500"/>
      <c r="K45" s="484"/>
      <c r="L45" s="484"/>
      <c r="M45" s="495"/>
      <c r="N45" s="516"/>
      <c r="O45" s="275" t="s">
        <v>108</v>
      </c>
      <c r="Q45" s="489"/>
      <c r="R45" s="489"/>
      <c r="S45" s="490"/>
      <c r="T45" s="490"/>
      <c r="U45" s="490"/>
      <c r="V45" s="490"/>
      <c r="W45" s="490"/>
      <c r="X45" s="490"/>
      <c r="Y45" s="490"/>
      <c r="Z45" s="490"/>
      <c r="AA45" s="498"/>
      <c r="AB45" s="499"/>
      <c r="AC45" s="499"/>
      <c r="AD45" s="499"/>
      <c r="AE45" s="500"/>
      <c r="AF45" s="484"/>
      <c r="AG45" s="495"/>
      <c r="AH45" s="485"/>
      <c r="AI45" s="486"/>
      <c r="AJ45" s="487"/>
      <c r="AK45" s="275" t="s">
        <v>108</v>
      </c>
      <c r="AM45" s="489"/>
      <c r="AN45" s="490"/>
      <c r="AO45" s="490"/>
      <c r="AP45" s="490"/>
      <c r="AQ45" s="490"/>
      <c r="AR45" s="490"/>
      <c r="AS45" s="498"/>
      <c r="AT45" s="499"/>
      <c r="AU45" s="500"/>
      <c r="AV45" s="484"/>
      <c r="AW45" s="484"/>
      <c r="AX45" s="495"/>
      <c r="AY45" s="485"/>
      <c r="AZ45" s="487"/>
      <c r="BA45" s="275" t="s">
        <v>108</v>
      </c>
      <c r="BD45" s="493"/>
      <c r="BE45" s="494"/>
      <c r="BF45" s="494"/>
      <c r="BG45" s="494"/>
      <c r="BH45" s="494"/>
      <c r="BI45" s="113"/>
    </row>
    <row r="46" spans="2:61" ht="5.25" customHeight="1" x14ac:dyDescent="0.15">
      <c r="B46" s="489"/>
      <c r="C46" s="490"/>
      <c r="D46" s="490"/>
      <c r="E46" s="490"/>
      <c r="F46" s="490"/>
      <c r="G46" s="490"/>
      <c r="H46" s="490"/>
      <c r="I46" s="514"/>
      <c r="J46" s="515"/>
      <c r="K46" s="484"/>
      <c r="L46" s="484"/>
      <c r="M46" s="495"/>
      <c r="N46" s="516"/>
      <c r="O46" s="275"/>
      <c r="Q46" s="489"/>
      <c r="R46" s="489"/>
      <c r="S46" s="490"/>
      <c r="T46" s="490"/>
      <c r="U46" s="490"/>
      <c r="V46" s="490"/>
      <c r="W46" s="490"/>
      <c r="X46" s="490"/>
      <c r="Y46" s="490"/>
      <c r="Z46" s="490"/>
      <c r="AA46" s="514"/>
      <c r="AB46" s="526"/>
      <c r="AC46" s="526"/>
      <c r="AD46" s="526"/>
      <c r="AE46" s="515"/>
      <c r="AF46" s="484"/>
      <c r="AG46" s="495"/>
      <c r="AH46" s="485"/>
      <c r="AI46" s="486"/>
      <c r="AJ46" s="487"/>
      <c r="AK46" s="275"/>
      <c r="AM46" s="489"/>
      <c r="AN46" s="490"/>
      <c r="AO46" s="490"/>
      <c r="AP46" s="490"/>
      <c r="AQ46" s="490"/>
      <c r="AR46" s="490"/>
      <c r="AS46" s="514"/>
      <c r="AT46" s="526"/>
      <c r="AU46" s="515"/>
      <c r="AV46" s="484"/>
      <c r="AW46" s="484"/>
      <c r="AX46" s="495"/>
      <c r="AY46" s="485"/>
      <c r="AZ46" s="487"/>
      <c r="BA46" s="275"/>
    </row>
    <row r="47" spans="2:61" ht="5.25" customHeight="1" x14ac:dyDescent="0.15">
      <c r="B47" s="489"/>
      <c r="C47" s="490"/>
      <c r="D47" s="490"/>
      <c r="E47" s="490"/>
      <c r="F47" s="490"/>
      <c r="G47" s="490"/>
      <c r="H47" s="490"/>
      <c r="I47" s="501"/>
      <c r="J47" s="503"/>
      <c r="K47" s="484"/>
      <c r="L47" s="484"/>
      <c r="M47" s="495"/>
      <c r="N47" s="516"/>
      <c r="O47" s="275"/>
      <c r="Q47" s="489"/>
      <c r="R47" s="489"/>
      <c r="S47" s="490"/>
      <c r="T47" s="490"/>
      <c r="U47" s="490"/>
      <c r="V47" s="490"/>
      <c r="W47" s="490"/>
      <c r="X47" s="490"/>
      <c r="Y47" s="490"/>
      <c r="Z47" s="490"/>
      <c r="AA47" s="501"/>
      <c r="AB47" s="502"/>
      <c r="AC47" s="502"/>
      <c r="AD47" s="502"/>
      <c r="AE47" s="503"/>
      <c r="AF47" s="484"/>
      <c r="AG47" s="495"/>
      <c r="AH47" s="485"/>
      <c r="AI47" s="486"/>
      <c r="AJ47" s="487"/>
      <c r="AK47" s="275"/>
      <c r="AM47" s="489"/>
      <c r="AN47" s="490"/>
      <c r="AO47" s="490"/>
      <c r="AP47" s="490"/>
      <c r="AQ47" s="490"/>
      <c r="AR47" s="490"/>
      <c r="AS47" s="501"/>
      <c r="AT47" s="502"/>
      <c r="AU47" s="503"/>
      <c r="AV47" s="484"/>
      <c r="AW47" s="484"/>
      <c r="AX47" s="495"/>
      <c r="AY47" s="485"/>
      <c r="AZ47" s="487"/>
      <c r="BA47" s="275"/>
      <c r="BD47" s="322" t="s">
        <v>109</v>
      </c>
      <c r="BE47" s="323"/>
      <c r="BF47" s="324"/>
      <c r="BG47" s="288" t="s">
        <v>110</v>
      </c>
      <c r="BH47" s="289"/>
      <c r="BI47" s="289"/>
    </row>
    <row r="48" spans="2:61" ht="9" customHeight="1" x14ac:dyDescent="0.15">
      <c r="B48" s="489"/>
      <c r="C48" s="490"/>
      <c r="D48" s="490"/>
      <c r="E48" s="490"/>
      <c r="F48" s="490"/>
      <c r="G48" s="490"/>
      <c r="H48" s="490"/>
      <c r="I48" s="498"/>
      <c r="J48" s="500"/>
      <c r="K48" s="484"/>
      <c r="L48" s="484"/>
      <c r="M48" s="495"/>
      <c r="N48" s="516"/>
      <c r="O48" s="275" t="s">
        <v>111</v>
      </c>
      <c r="Q48" s="489"/>
      <c r="R48" s="489"/>
      <c r="S48" s="490"/>
      <c r="T48" s="490"/>
      <c r="U48" s="490"/>
      <c r="V48" s="490"/>
      <c r="W48" s="490"/>
      <c r="X48" s="490"/>
      <c r="Y48" s="490"/>
      <c r="Z48" s="490"/>
      <c r="AA48" s="498"/>
      <c r="AB48" s="499"/>
      <c r="AC48" s="499"/>
      <c r="AD48" s="499"/>
      <c r="AE48" s="500"/>
      <c r="AF48" s="484"/>
      <c r="AG48" s="495"/>
      <c r="AH48" s="485"/>
      <c r="AI48" s="486"/>
      <c r="AJ48" s="487"/>
      <c r="AK48" s="275" t="s">
        <v>111</v>
      </c>
      <c r="AM48" s="489"/>
      <c r="AN48" s="490"/>
      <c r="AO48" s="490"/>
      <c r="AP48" s="490"/>
      <c r="AQ48" s="490"/>
      <c r="AR48" s="490"/>
      <c r="AS48" s="498"/>
      <c r="AT48" s="499"/>
      <c r="AU48" s="500"/>
      <c r="AV48" s="484"/>
      <c r="AW48" s="484"/>
      <c r="AX48" s="495"/>
      <c r="AY48" s="485"/>
      <c r="AZ48" s="487"/>
      <c r="BA48" s="275" t="s">
        <v>111</v>
      </c>
      <c r="BD48" s="325"/>
      <c r="BE48" s="326"/>
      <c r="BF48" s="327"/>
      <c r="BG48" s="285"/>
      <c r="BH48" s="286"/>
      <c r="BI48" s="286"/>
    </row>
    <row r="49" spans="2:61" ht="6.75" customHeight="1" x14ac:dyDescent="0.15">
      <c r="B49" s="489"/>
      <c r="C49" s="490"/>
      <c r="D49" s="490"/>
      <c r="E49" s="490"/>
      <c r="F49" s="490"/>
      <c r="G49" s="490"/>
      <c r="H49" s="490"/>
      <c r="I49" s="501"/>
      <c r="J49" s="503"/>
      <c r="K49" s="484"/>
      <c r="L49" s="484"/>
      <c r="M49" s="495"/>
      <c r="N49" s="516"/>
      <c r="O49" s="275"/>
      <c r="Q49" s="489"/>
      <c r="R49" s="489"/>
      <c r="S49" s="490"/>
      <c r="T49" s="490"/>
      <c r="U49" s="490"/>
      <c r="V49" s="490"/>
      <c r="W49" s="490"/>
      <c r="X49" s="490"/>
      <c r="Y49" s="490"/>
      <c r="Z49" s="490"/>
      <c r="AA49" s="501"/>
      <c r="AB49" s="502"/>
      <c r="AC49" s="502"/>
      <c r="AD49" s="502"/>
      <c r="AE49" s="503"/>
      <c r="AF49" s="484"/>
      <c r="AG49" s="495"/>
      <c r="AH49" s="485"/>
      <c r="AI49" s="486"/>
      <c r="AJ49" s="487"/>
      <c r="AK49" s="275"/>
      <c r="AM49" s="489"/>
      <c r="AN49" s="490"/>
      <c r="AO49" s="490"/>
      <c r="AP49" s="490"/>
      <c r="AQ49" s="490"/>
      <c r="AR49" s="490"/>
      <c r="AS49" s="501"/>
      <c r="AT49" s="502"/>
      <c r="AU49" s="503"/>
      <c r="AV49" s="484"/>
      <c r="AW49" s="484"/>
      <c r="AX49" s="495"/>
      <c r="AY49" s="485"/>
      <c r="AZ49" s="487"/>
      <c r="BA49" s="275"/>
      <c r="BD49" s="518"/>
      <c r="BE49" s="519"/>
      <c r="BF49" s="519"/>
      <c r="BG49" s="519"/>
      <c r="BH49" s="519"/>
      <c r="BI49" s="520"/>
    </row>
    <row r="50" spans="2:61" ht="15.75" customHeight="1" x14ac:dyDescent="0.15">
      <c r="B50" s="151"/>
      <c r="C50" s="490"/>
      <c r="D50" s="490"/>
      <c r="E50" s="490"/>
      <c r="F50" s="490"/>
      <c r="G50" s="490"/>
      <c r="H50" s="490"/>
      <c r="I50" s="504"/>
      <c r="J50" s="506"/>
      <c r="K50" s="178"/>
      <c r="L50" s="484"/>
      <c r="M50" s="495"/>
      <c r="N50" s="138"/>
      <c r="O50" s="111" t="s">
        <v>108</v>
      </c>
      <c r="Q50" s="489"/>
      <c r="R50" s="489"/>
      <c r="S50" s="490"/>
      <c r="T50" s="490"/>
      <c r="U50" s="490"/>
      <c r="V50" s="490"/>
      <c r="W50" s="490"/>
      <c r="X50" s="490"/>
      <c r="Y50" s="490"/>
      <c r="Z50" s="490"/>
      <c r="AA50" s="504"/>
      <c r="AB50" s="505"/>
      <c r="AC50" s="505"/>
      <c r="AD50" s="505"/>
      <c r="AE50" s="506"/>
      <c r="AF50" s="178"/>
      <c r="AG50" s="179"/>
      <c r="AH50" s="524"/>
      <c r="AI50" s="588"/>
      <c r="AJ50" s="525"/>
      <c r="AK50" s="111" t="s">
        <v>108</v>
      </c>
      <c r="AM50" s="151"/>
      <c r="AN50" s="490"/>
      <c r="AO50" s="490"/>
      <c r="AP50" s="490"/>
      <c r="AQ50" s="490"/>
      <c r="AR50" s="490"/>
      <c r="AS50" s="504"/>
      <c r="AT50" s="505"/>
      <c r="AU50" s="506"/>
      <c r="AV50" s="178"/>
      <c r="AW50" s="484"/>
      <c r="AX50" s="495"/>
      <c r="AY50" s="524"/>
      <c r="AZ50" s="525"/>
      <c r="BA50" s="111" t="s">
        <v>108</v>
      </c>
      <c r="BD50" s="521"/>
      <c r="BE50" s="522"/>
      <c r="BF50" s="522"/>
      <c r="BG50" s="522"/>
      <c r="BH50" s="522"/>
      <c r="BI50" s="523"/>
    </row>
    <row r="51" spans="2:61" ht="5.25" customHeight="1" x14ac:dyDescent="0.15">
      <c r="Q51" s="176"/>
      <c r="R51" s="176"/>
      <c r="S51" s="176"/>
      <c r="T51" s="176"/>
      <c r="U51" s="176"/>
      <c r="V51" s="176"/>
      <c r="W51" s="176"/>
      <c r="X51" s="176"/>
      <c r="Y51" s="176"/>
      <c r="Z51" s="176"/>
      <c r="AA51" s="176"/>
      <c r="AB51" s="176"/>
      <c r="AC51" s="176"/>
      <c r="AD51" s="176"/>
      <c r="AE51" s="176"/>
      <c r="AF51" s="176"/>
      <c r="AG51" s="176"/>
      <c r="AH51" s="176"/>
      <c r="AI51" s="176"/>
      <c r="AJ51" s="176"/>
    </row>
    <row r="52" spans="2:61" ht="15" customHeight="1" x14ac:dyDescent="0.15">
      <c r="B52" s="246"/>
      <c r="C52" s="251"/>
      <c r="D52" s="251"/>
      <c r="E52" s="251"/>
      <c r="F52" s="251"/>
      <c r="G52" s="251"/>
      <c r="H52" s="251"/>
      <c r="I52" s="251"/>
      <c r="J52" s="251"/>
      <c r="K52" s="251"/>
      <c r="L52" s="251"/>
      <c r="M52" s="251"/>
      <c r="N52" s="251"/>
      <c r="O52" s="251"/>
      <c r="P52" s="251"/>
      <c r="Q52" s="251"/>
      <c r="R52" s="251"/>
      <c r="S52" s="251"/>
      <c r="T52" s="251"/>
      <c r="U52" s="318"/>
      <c r="W52" s="77" t="s">
        <v>112</v>
      </c>
      <c r="AP52" s="77" t="s">
        <v>113</v>
      </c>
      <c r="AU52" s="297" t="s">
        <v>114</v>
      </c>
      <c r="AV52" s="298"/>
      <c r="AW52" s="298"/>
      <c r="AX52" s="298"/>
      <c r="AY52" s="299"/>
      <c r="AZ52" s="297" t="s">
        <v>115</v>
      </c>
      <c r="BA52" s="298"/>
      <c r="BB52" s="298"/>
      <c r="BC52" s="298"/>
      <c r="BD52" s="298"/>
      <c r="BE52" s="298"/>
      <c r="BF52" s="299"/>
      <c r="BG52" s="297" t="s">
        <v>116</v>
      </c>
      <c r="BH52" s="298"/>
      <c r="BI52" s="299"/>
    </row>
    <row r="53" spans="2:61" ht="14.25" customHeight="1" x14ac:dyDescent="0.15">
      <c r="B53" s="482"/>
      <c r="C53" s="473"/>
      <c r="D53" s="473"/>
      <c r="E53" s="473"/>
      <c r="F53" s="473"/>
      <c r="G53" s="483"/>
      <c r="H53" s="482"/>
      <c r="I53" s="473"/>
      <c r="J53" s="473"/>
      <c r="K53" s="473"/>
      <c r="L53" s="483"/>
      <c r="M53" s="482"/>
      <c r="N53" s="473"/>
      <c r="O53" s="473"/>
      <c r="P53" s="473"/>
      <c r="Q53" s="473"/>
      <c r="R53" s="473"/>
      <c r="S53" s="473"/>
      <c r="T53" s="473"/>
      <c r="U53" s="483"/>
      <c r="AF53" s="277" t="s">
        <v>117</v>
      </c>
      <c r="AG53" s="277"/>
      <c r="AH53" s="277"/>
      <c r="AI53" s="277"/>
      <c r="AJ53" s="277"/>
      <c r="AN53" s="115"/>
      <c r="AR53" s="246" t="s">
        <v>118</v>
      </c>
      <c r="AS53" s="251"/>
      <c r="AT53" s="251"/>
      <c r="AU53" s="247"/>
      <c r="AV53" s="248"/>
      <c r="AW53" s="248"/>
      <c r="AX53" s="248"/>
      <c r="AY53" s="249"/>
      <c r="AZ53" s="247"/>
      <c r="BA53" s="248"/>
      <c r="BB53" s="248"/>
      <c r="BC53" s="248"/>
      <c r="BD53" s="248"/>
      <c r="BE53" s="248"/>
      <c r="BF53" s="250"/>
      <c r="BG53" s="301"/>
      <c r="BH53" s="248"/>
      <c r="BI53" s="250"/>
    </row>
    <row r="54" spans="2:61" ht="7.5" customHeight="1" x14ac:dyDescent="0.15">
      <c r="B54" s="509"/>
      <c r="C54" s="510"/>
      <c r="D54" s="510"/>
      <c r="E54" s="510"/>
      <c r="F54" s="510"/>
      <c r="G54" s="511"/>
      <c r="H54" s="509"/>
      <c r="I54" s="510"/>
      <c r="J54" s="510"/>
      <c r="K54" s="510"/>
      <c r="L54" s="511"/>
      <c r="M54" s="509"/>
      <c r="N54" s="510"/>
      <c r="O54" s="510"/>
      <c r="P54" s="510"/>
      <c r="Q54" s="510"/>
      <c r="R54" s="510"/>
      <c r="S54" s="510"/>
      <c r="T54" s="510"/>
      <c r="U54" s="511"/>
      <c r="W54" s="474" t="s">
        <v>206</v>
      </c>
      <c r="X54" s="474"/>
      <c r="Y54" s="474"/>
      <c r="Z54" s="474"/>
      <c r="AA54" s="474"/>
      <c r="AB54" s="474"/>
      <c r="AC54" s="474"/>
      <c r="AD54" s="474"/>
      <c r="AE54" s="474"/>
      <c r="AF54" s="488"/>
      <c r="AG54" s="488"/>
      <c r="AH54" s="488"/>
      <c r="AI54" s="488"/>
      <c r="AJ54" s="488"/>
      <c r="AK54" s="488"/>
      <c r="AL54" s="488"/>
      <c r="AM54" s="488"/>
      <c r="AN54" s="488"/>
      <c r="AO54" s="488"/>
      <c r="AR54" s="252" t="s">
        <v>120</v>
      </c>
      <c r="AS54" s="253"/>
      <c r="AT54" s="254"/>
      <c r="AU54" s="258"/>
      <c r="AV54" s="259"/>
      <c r="AW54" s="259"/>
      <c r="AX54" s="259"/>
      <c r="AY54" s="260"/>
      <c r="AZ54" s="258"/>
      <c r="BA54" s="259"/>
      <c r="BB54" s="259"/>
      <c r="BC54" s="259"/>
      <c r="BD54" s="259"/>
      <c r="BE54" s="259"/>
      <c r="BF54" s="303"/>
      <c r="BG54" s="302"/>
      <c r="BH54" s="259"/>
      <c r="BI54" s="303"/>
    </row>
    <row r="55" spans="2:61" ht="7.5" customHeight="1" x14ac:dyDescent="0.15">
      <c r="B55" s="479"/>
      <c r="C55" s="480"/>
      <c r="D55" s="480"/>
      <c r="E55" s="480"/>
      <c r="F55" s="480"/>
      <c r="G55" s="481"/>
      <c r="H55" s="479"/>
      <c r="I55" s="480"/>
      <c r="J55" s="480"/>
      <c r="K55" s="480"/>
      <c r="L55" s="481"/>
      <c r="M55" s="479"/>
      <c r="N55" s="480"/>
      <c r="O55" s="480"/>
      <c r="P55" s="480"/>
      <c r="Q55" s="480"/>
      <c r="R55" s="480"/>
      <c r="S55" s="480"/>
      <c r="T55" s="480"/>
      <c r="U55" s="481"/>
      <c r="W55" s="474"/>
      <c r="X55" s="474"/>
      <c r="Y55" s="474"/>
      <c r="Z55" s="474"/>
      <c r="AA55" s="474"/>
      <c r="AB55" s="474"/>
      <c r="AC55" s="474"/>
      <c r="AD55" s="474"/>
      <c r="AE55" s="474"/>
      <c r="AF55" s="488"/>
      <c r="AG55" s="488"/>
      <c r="AH55" s="488"/>
      <c r="AI55" s="488"/>
      <c r="AJ55" s="488"/>
      <c r="AK55" s="488"/>
      <c r="AL55" s="488"/>
      <c r="AM55" s="488"/>
      <c r="AN55" s="488"/>
      <c r="AO55" s="488"/>
      <c r="AR55" s="255"/>
      <c r="AS55" s="256"/>
      <c r="AT55" s="257"/>
      <c r="AU55" s="261"/>
      <c r="AV55" s="262"/>
      <c r="AW55" s="262"/>
      <c r="AX55" s="262"/>
      <c r="AY55" s="263"/>
      <c r="AZ55" s="261"/>
      <c r="BA55" s="262"/>
      <c r="BB55" s="262"/>
      <c r="BC55" s="262"/>
      <c r="BD55" s="262"/>
      <c r="BE55" s="262"/>
      <c r="BF55" s="305"/>
      <c r="BG55" s="304"/>
      <c r="BH55" s="262"/>
      <c r="BI55" s="305"/>
    </row>
    <row r="56" spans="2:61" ht="15" customHeight="1" x14ac:dyDescent="0.15">
      <c r="B56" s="512"/>
      <c r="C56" s="474"/>
      <c r="D56" s="474"/>
      <c r="E56" s="474"/>
      <c r="F56" s="474"/>
      <c r="G56" s="513"/>
      <c r="H56" s="512"/>
      <c r="I56" s="474"/>
      <c r="J56" s="474"/>
      <c r="K56" s="474"/>
      <c r="L56" s="513"/>
      <c r="M56" s="512"/>
      <c r="N56" s="474"/>
      <c r="O56" s="474"/>
      <c r="P56" s="474"/>
      <c r="Q56" s="474"/>
      <c r="R56" s="474"/>
      <c r="S56" s="474"/>
      <c r="T56" s="474"/>
      <c r="U56" s="513"/>
      <c r="AF56" s="488"/>
      <c r="AG56" s="488"/>
      <c r="AH56" s="488"/>
      <c r="AI56" s="488"/>
      <c r="AJ56" s="488"/>
      <c r="AK56" s="488"/>
      <c r="AL56" s="488"/>
      <c r="AM56" s="488"/>
      <c r="AN56" s="488"/>
      <c r="AO56" s="488"/>
      <c r="AP56" s="306"/>
      <c r="AQ56" s="306"/>
      <c r="AR56" s="246" t="s">
        <v>121</v>
      </c>
      <c r="AS56" s="251"/>
      <c r="AT56" s="251"/>
      <c r="AU56" s="264"/>
      <c r="AV56" s="265"/>
      <c r="AW56" s="265"/>
      <c r="AX56" s="265"/>
      <c r="AY56" s="266"/>
      <c r="AZ56" s="264"/>
      <c r="BA56" s="265"/>
      <c r="BB56" s="265"/>
      <c r="BC56" s="265"/>
      <c r="BD56" s="265"/>
      <c r="BE56" s="265"/>
      <c r="BF56" s="266"/>
      <c r="BG56" s="264"/>
      <c r="BH56" s="265"/>
      <c r="BI56" s="266"/>
    </row>
    <row r="57" spans="2:61" ht="15" customHeight="1" x14ac:dyDescent="0.15">
      <c r="B57" s="479"/>
      <c r="C57" s="480"/>
      <c r="D57" s="480"/>
      <c r="E57" s="480"/>
      <c r="F57" s="480"/>
      <c r="G57" s="481"/>
      <c r="H57" s="479"/>
      <c r="I57" s="480"/>
      <c r="J57" s="480"/>
      <c r="K57" s="480"/>
      <c r="L57" s="481"/>
      <c r="M57" s="479"/>
      <c r="N57" s="480"/>
      <c r="O57" s="480"/>
      <c r="P57" s="480"/>
      <c r="Q57" s="480"/>
      <c r="R57" s="480"/>
      <c r="S57" s="480"/>
      <c r="T57" s="480"/>
      <c r="U57" s="481"/>
      <c r="AF57" s="488"/>
      <c r="AG57" s="488"/>
      <c r="AH57" s="488"/>
      <c r="AI57" s="488"/>
      <c r="AJ57" s="488"/>
      <c r="AK57" s="488"/>
      <c r="AL57" s="488"/>
      <c r="AM57" s="488"/>
      <c r="AN57" s="488"/>
      <c r="AO57" s="488"/>
      <c r="AP57" s="306"/>
      <c r="AQ57" s="306"/>
    </row>
    <row r="58" spans="2:61" ht="31.5" customHeight="1" x14ac:dyDescent="0.15"/>
  </sheetData>
  <sheetProtection formatCells="0" formatColumns="0" formatRows="0" insertColumns="0" insertRows="0" insertHyperlinks="0" deleteColumns="0" deleteRows="0"/>
  <mergeCells count="434">
    <mergeCell ref="G3:K3"/>
    <mergeCell ref="AZ6:BA6"/>
    <mergeCell ref="B27:E27"/>
    <mergeCell ref="B29:E29"/>
    <mergeCell ref="B30:E30"/>
    <mergeCell ref="B31:E31"/>
    <mergeCell ref="B32:E32"/>
    <mergeCell ref="B28:E28"/>
    <mergeCell ref="G32:J32"/>
    <mergeCell ref="B17:E20"/>
    <mergeCell ref="B24:E24"/>
    <mergeCell ref="B25:E25"/>
    <mergeCell ref="B22:E22"/>
    <mergeCell ref="B26:E26"/>
    <mergeCell ref="B23:E23"/>
    <mergeCell ref="AJ28:AK28"/>
    <mergeCell ref="AB23:AH23"/>
    <mergeCell ref="AB24:AH24"/>
    <mergeCell ref="AB25:AH25"/>
    <mergeCell ref="AB26:AH26"/>
    <mergeCell ref="AB27:AH27"/>
    <mergeCell ref="AB28:AH28"/>
    <mergeCell ref="AB29:AH29"/>
    <mergeCell ref="AB30:AH30"/>
    <mergeCell ref="G33:J33"/>
    <mergeCell ref="B35:C35"/>
    <mergeCell ref="B36:E37"/>
    <mergeCell ref="G36:J37"/>
    <mergeCell ref="F36:F37"/>
    <mergeCell ref="BF14:BI15"/>
    <mergeCell ref="G29:J29"/>
    <mergeCell ref="AC9:AC11"/>
    <mergeCell ref="G24:J24"/>
    <mergeCell ref="G25:J25"/>
    <mergeCell ref="G26:J26"/>
    <mergeCell ref="G27:J27"/>
    <mergeCell ref="AQ7:AS10"/>
    <mergeCell ref="BH8:BH9"/>
    <mergeCell ref="K36:K37"/>
    <mergeCell ref="G34:J34"/>
    <mergeCell ref="G35:J35"/>
    <mergeCell ref="G30:J30"/>
    <mergeCell ref="G31:J31"/>
    <mergeCell ref="G28:J28"/>
    <mergeCell ref="B33:C33"/>
    <mergeCell ref="B34:C34"/>
    <mergeCell ref="U22:Y22"/>
    <mergeCell ref="U23:Y23"/>
    <mergeCell ref="X1:AN2"/>
    <mergeCell ref="AG4:AH5"/>
    <mergeCell ref="AG6:AH6"/>
    <mergeCell ref="Y4:AD5"/>
    <mergeCell ref="Y6:AD6"/>
    <mergeCell ref="G20:J20"/>
    <mergeCell ref="G21:J21"/>
    <mergeCell ref="G22:J22"/>
    <mergeCell ref="G23:J23"/>
    <mergeCell ref="Z21:AA21"/>
    <mergeCell ref="Z22:AA22"/>
    <mergeCell ref="Z23:AA23"/>
    <mergeCell ref="AJ17:BI17"/>
    <mergeCell ref="AJ18:AN18"/>
    <mergeCell ref="AJ19:AN19"/>
    <mergeCell ref="AO18:AU18"/>
    <mergeCell ref="AO19:AU19"/>
    <mergeCell ref="AV18:BE18"/>
    <mergeCell ref="AV19:BE19"/>
    <mergeCell ref="BF19:BI19"/>
    <mergeCell ref="AJ20:AK20"/>
    <mergeCell ref="AL20:AN20"/>
    <mergeCell ref="AP20:AU20"/>
    <mergeCell ref="AV20:AW20"/>
    <mergeCell ref="L30:Q30"/>
    <mergeCell ref="L31:Q31"/>
    <mergeCell ref="R34:T34"/>
    <mergeCell ref="R35:T35"/>
    <mergeCell ref="R28:T28"/>
    <mergeCell ref="R29:T29"/>
    <mergeCell ref="S42:Z43"/>
    <mergeCell ref="Q42:R43"/>
    <mergeCell ref="Z29:AA29"/>
    <mergeCell ref="Z30:AA30"/>
    <mergeCell ref="N42:O43"/>
    <mergeCell ref="AA50:AE50"/>
    <mergeCell ref="AH42:AK43"/>
    <mergeCell ref="AA42:AE43"/>
    <mergeCell ref="R19:Y19"/>
    <mergeCell ref="Z18:AH18"/>
    <mergeCell ref="Z19:AH19"/>
    <mergeCell ref="L20:Q20"/>
    <mergeCell ref="R20:T20"/>
    <mergeCell ref="U20:Y20"/>
    <mergeCell ref="AB20:AH20"/>
    <mergeCell ref="L21:Q21"/>
    <mergeCell ref="L22:Q22"/>
    <mergeCell ref="L23:Q23"/>
    <mergeCell ref="R21:T21"/>
    <mergeCell ref="R22:T22"/>
    <mergeCell ref="K42:M42"/>
    <mergeCell ref="L44:M44"/>
    <mergeCell ref="L43:M43"/>
    <mergeCell ref="L48:M49"/>
    <mergeCell ref="L50:M50"/>
    <mergeCell ref="Q44:R44"/>
    <mergeCell ref="S44:Z44"/>
    <mergeCell ref="S45:Z47"/>
    <mergeCell ref="S48:Z49"/>
    <mergeCell ref="B42:B43"/>
    <mergeCell ref="B45:B47"/>
    <mergeCell ref="B48:B49"/>
    <mergeCell ref="C42:H43"/>
    <mergeCell ref="C44:H44"/>
    <mergeCell ref="C45:H47"/>
    <mergeCell ref="C48:H49"/>
    <mergeCell ref="I42:J43"/>
    <mergeCell ref="AF42:AG42"/>
    <mergeCell ref="AA44:AE44"/>
    <mergeCell ref="AF45:AF47"/>
    <mergeCell ref="AA45:AE47"/>
    <mergeCell ref="AG45:AG47"/>
    <mergeCell ref="AA48:AE49"/>
    <mergeCell ref="B21:E21"/>
    <mergeCell ref="AG48:AG49"/>
    <mergeCell ref="AH50:AJ50"/>
    <mergeCell ref="B39:E40"/>
    <mergeCell ref="F39:J40"/>
    <mergeCell ref="K39:Q39"/>
    <mergeCell ref="K40:Q40"/>
    <mergeCell ref="R39:Y39"/>
    <mergeCell ref="R40:Y40"/>
    <mergeCell ref="Q50:R50"/>
    <mergeCell ref="L24:Q24"/>
    <mergeCell ref="L25:Q25"/>
    <mergeCell ref="L26:Q26"/>
    <mergeCell ref="L27:Q27"/>
    <mergeCell ref="L32:Q32"/>
    <mergeCell ref="L33:Q33"/>
    <mergeCell ref="L34:Q34"/>
    <mergeCell ref="L35:Q35"/>
    <mergeCell ref="L28:Q28"/>
    <mergeCell ref="L29:Q29"/>
    <mergeCell ref="R23:T23"/>
    <mergeCell ref="U21:Y21"/>
    <mergeCell ref="K45:K47"/>
    <mergeCell ref="AB39:AH39"/>
    <mergeCell ref="AB40:AH40"/>
    <mergeCell ref="AE4:AF5"/>
    <mergeCell ref="T7:AH8"/>
    <mergeCell ref="T4:U5"/>
    <mergeCell ref="T6:U6"/>
    <mergeCell ref="Z40:AA40"/>
    <mergeCell ref="V4:V5"/>
    <mergeCell ref="W4:X5"/>
    <mergeCell ref="W6:X6"/>
    <mergeCell ref="AE6:AF6"/>
    <mergeCell ref="Z20:AA20"/>
    <mergeCell ref="F17:AH17"/>
    <mergeCell ref="F18:J18"/>
    <mergeCell ref="F19:J19"/>
    <mergeCell ref="K18:Q18"/>
    <mergeCell ref="K19:Q19"/>
    <mergeCell ref="R18:Y18"/>
    <mergeCell ref="R30:T30"/>
    <mergeCell ref="R31:T31"/>
    <mergeCell ref="Z24:AA24"/>
    <mergeCell ref="Z34:AA34"/>
    <mergeCell ref="Z28:AA28"/>
    <mergeCell ref="AB22:AH22"/>
    <mergeCell ref="Z39:AA39"/>
    <mergeCell ref="BD8:BD9"/>
    <mergeCell ref="AT4:AY10"/>
    <mergeCell ref="BC4:BI7"/>
    <mergeCell ref="BE8:BG9"/>
    <mergeCell ref="BE11:BG11"/>
    <mergeCell ref="T12:AH14"/>
    <mergeCell ref="AN11:AS15"/>
    <mergeCell ref="B12:E13"/>
    <mergeCell ref="F12:P13"/>
    <mergeCell ref="Q12:R13"/>
    <mergeCell ref="T9:V11"/>
    <mergeCell ref="X9:AB11"/>
    <mergeCell ref="AD9:AE11"/>
    <mergeCell ref="W9:W11"/>
    <mergeCell ref="BD10:BI10"/>
    <mergeCell ref="B7:E11"/>
    <mergeCell ref="F7:R11"/>
    <mergeCell ref="BC8:BC11"/>
    <mergeCell ref="AN4:AS5"/>
    <mergeCell ref="AZ4:BB4"/>
    <mergeCell ref="AN6:AO9"/>
    <mergeCell ref="BC12:BI12"/>
    <mergeCell ref="AP6:AS6"/>
    <mergeCell ref="F14:I16"/>
    <mergeCell ref="AJ33:AK33"/>
    <mergeCell ref="U24:Y24"/>
    <mergeCell ref="U25:Y25"/>
    <mergeCell ref="U26:Y26"/>
    <mergeCell ref="U27:Y27"/>
    <mergeCell ref="R32:T32"/>
    <mergeCell ref="R33:T33"/>
    <mergeCell ref="R24:T24"/>
    <mergeCell ref="R25:T25"/>
    <mergeCell ref="R26:T26"/>
    <mergeCell ref="R27:T27"/>
    <mergeCell ref="U32:Y32"/>
    <mergeCell ref="U33:Y33"/>
    <mergeCell ref="U28:Y28"/>
    <mergeCell ref="U29:Y29"/>
    <mergeCell ref="U30:Y30"/>
    <mergeCell ref="U31:Y31"/>
    <mergeCell ref="AB31:AH31"/>
    <mergeCell ref="Z33:AA33"/>
    <mergeCell ref="Z31:AA31"/>
    <mergeCell ref="Z32:AA32"/>
    <mergeCell ref="Z25:AA25"/>
    <mergeCell ref="Z26:AA26"/>
    <mergeCell ref="Z27:AA27"/>
    <mergeCell ref="AJ21:AK21"/>
    <mergeCell ref="AJ22:AK22"/>
    <mergeCell ref="AJ29:AK29"/>
    <mergeCell ref="L36:Q37"/>
    <mergeCell ref="R36:T37"/>
    <mergeCell ref="U36:Y37"/>
    <mergeCell ref="Z36:AA36"/>
    <mergeCell ref="Z37:AA37"/>
    <mergeCell ref="AB32:AH32"/>
    <mergeCell ref="AB33:AH33"/>
    <mergeCell ref="AB34:AH34"/>
    <mergeCell ref="AB35:AH35"/>
    <mergeCell ref="AB36:AH36"/>
    <mergeCell ref="AB37:AH37"/>
    <mergeCell ref="U34:Y34"/>
    <mergeCell ref="U35:Y35"/>
    <mergeCell ref="AJ30:AK30"/>
    <mergeCell ref="AJ31:AK31"/>
    <mergeCell ref="AJ32:AK32"/>
    <mergeCell ref="AJ25:AK25"/>
    <mergeCell ref="AJ26:AK26"/>
    <mergeCell ref="AJ27:AK27"/>
    <mergeCell ref="Z35:AA35"/>
    <mergeCell ref="AB21:AH21"/>
    <mergeCell ref="AX20:BE20"/>
    <mergeCell ref="AP21:AU21"/>
    <mergeCell ref="AP22:AU22"/>
    <mergeCell ref="AX21:BE21"/>
    <mergeCell ref="AX22:BE22"/>
    <mergeCell ref="BF18:BI18"/>
    <mergeCell ref="BG20:BI20"/>
    <mergeCell ref="AJ34:AK34"/>
    <mergeCell ref="AJ35:AK35"/>
    <mergeCell ref="AL21:AN21"/>
    <mergeCell ref="AL22:AN22"/>
    <mergeCell ref="AL23:AN23"/>
    <mergeCell ref="AL24:AN24"/>
    <mergeCell ref="AL25:AN25"/>
    <mergeCell ref="AL26:AN26"/>
    <mergeCell ref="AL27:AN27"/>
    <mergeCell ref="AL34:AN34"/>
    <mergeCell ref="AL35:AN35"/>
    <mergeCell ref="AL28:AN28"/>
    <mergeCell ref="AL29:AN29"/>
    <mergeCell ref="AL30:AN30"/>
    <mergeCell ref="AL31:AN31"/>
    <mergeCell ref="AJ23:AK23"/>
    <mergeCell ref="AJ24:AK24"/>
    <mergeCell ref="AL33:AN33"/>
    <mergeCell ref="AP29:AU29"/>
    <mergeCell ref="AP30:AU30"/>
    <mergeCell ref="AP31:AU31"/>
    <mergeCell ref="AP32:AU32"/>
    <mergeCell ref="AP25:AU25"/>
    <mergeCell ref="AP26:AU26"/>
    <mergeCell ref="AP27:AU27"/>
    <mergeCell ref="AP28:AU28"/>
    <mergeCell ref="AP33:AU33"/>
    <mergeCell ref="BG22:BI22"/>
    <mergeCell ref="BG23:BI23"/>
    <mergeCell ref="BG24:BI24"/>
    <mergeCell ref="BG25:BI25"/>
    <mergeCell ref="BG26:BI26"/>
    <mergeCell ref="BG27:BI27"/>
    <mergeCell ref="BG32:BI32"/>
    <mergeCell ref="BG33:BI33"/>
    <mergeCell ref="AV21:AW21"/>
    <mergeCell ref="AV22:AW22"/>
    <mergeCell ref="AV23:AW23"/>
    <mergeCell ref="AV24:AW24"/>
    <mergeCell ref="AV25:AW25"/>
    <mergeCell ref="AV26:AW26"/>
    <mergeCell ref="AV27:AW27"/>
    <mergeCell ref="AV28:AW28"/>
    <mergeCell ref="AV29:AW29"/>
    <mergeCell ref="AV30:AW30"/>
    <mergeCell ref="AV31:AW31"/>
    <mergeCell ref="AV32:AW32"/>
    <mergeCell ref="AV33:AW33"/>
    <mergeCell ref="AH45:AJ47"/>
    <mergeCell ref="AV36:AW36"/>
    <mergeCell ref="BG34:BI34"/>
    <mergeCell ref="BG35:BI35"/>
    <mergeCell ref="BG28:BI28"/>
    <mergeCell ref="BG29:BI29"/>
    <mergeCell ref="BG30:BI30"/>
    <mergeCell ref="BG31:BI31"/>
    <mergeCell ref="AX23:BE23"/>
    <mergeCell ref="AX24:BE24"/>
    <mergeCell ref="AX29:BE29"/>
    <mergeCell ref="AX30:BE30"/>
    <mergeCell ref="AX31:BE31"/>
    <mergeCell ref="AX32:BE32"/>
    <mergeCell ref="AX25:BE25"/>
    <mergeCell ref="AX26:BE26"/>
    <mergeCell ref="AX27:BE27"/>
    <mergeCell ref="AX28:BE28"/>
    <mergeCell ref="AX33:BE33"/>
    <mergeCell ref="AX34:BE34"/>
    <mergeCell ref="AX35:BE35"/>
    <mergeCell ref="AV34:AW34"/>
    <mergeCell ref="AV35:AW35"/>
    <mergeCell ref="AL32:AN32"/>
    <mergeCell ref="AJ36:AK37"/>
    <mergeCell ref="AL36:AN37"/>
    <mergeCell ref="AO36:AO37"/>
    <mergeCell ref="AP36:AU37"/>
    <mergeCell ref="BG36:BI36"/>
    <mergeCell ref="BG37:BI37"/>
    <mergeCell ref="AI39:AN40"/>
    <mergeCell ref="AO39:AU39"/>
    <mergeCell ref="AO40:AU40"/>
    <mergeCell ref="AV39:AW39"/>
    <mergeCell ref="AV40:AW40"/>
    <mergeCell ref="AX36:BE36"/>
    <mergeCell ref="AX37:BE37"/>
    <mergeCell ref="BG40:BI40"/>
    <mergeCell ref="AX39:BE39"/>
    <mergeCell ref="AX40:BE40"/>
    <mergeCell ref="BG39:BI39"/>
    <mergeCell ref="AV37:AW37"/>
    <mergeCell ref="BG56:BI56"/>
    <mergeCell ref="AU56:AY56"/>
    <mergeCell ref="AV48:AV49"/>
    <mergeCell ref="AR56:AT56"/>
    <mergeCell ref="AZ54:BF55"/>
    <mergeCell ref="AZ56:BF56"/>
    <mergeCell ref="AU53:AY53"/>
    <mergeCell ref="AZ53:BF53"/>
    <mergeCell ref="BG47:BI48"/>
    <mergeCell ref="BD47:BF48"/>
    <mergeCell ref="BA45:BA47"/>
    <mergeCell ref="AY48:AZ49"/>
    <mergeCell ref="AN48:AR49"/>
    <mergeCell ref="AN45:AR47"/>
    <mergeCell ref="BG52:BI52"/>
    <mergeCell ref="BA48:BA49"/>
    <mergeCell ref="AV45:AV47"/>
    <mergeCell ref="BD49:BI50"/>
    <mergeCell ref="AS50:AU50"/>
    <mergeCell ref="AW50:AX50"/>
    <mergeCell ref="AW48:AX49"/>
    <mergeCell ref="AY50:AZ50"/>
    <mergeCell ref="AS45:AU47"/>
    <mergeCell ref="AY45:AZ47"/>
    <mergeCell ref="B57:G57"/>
    <mergeCell ref="B54:G55"/>
    <mergeCell ref="H54:L55"/>
    <mergeCell ref="M54:U55"/>
    <mergeCell ref="B56:G56"/>
    <mergeCell ref="H56:L56"/>
    <mergeCell ref="M56:U56"/>
    <mergeCell ref="AP56:AQ57"/>
    <mergeCell ref="I44:J44"/>
    <mergeCell ref="I45:J47"/>
    <mergeCell ref="I48:J49"/>
    <mergeCell ref="I50:J50"/>
    <mergeCell ref="S50:Z50"/>
    <mergeCell ref="Q45:R47"/>
    <mergeCell ref="Q48:R49"/>
    <mergeCell ref="C50:H50"/>
    <mergeCell ref="L45:M47"/>
    <mergeCell ref="N48:N49"/>
    <mergeCell ref="O48:O49"/>
    <mergeCell ref="AK45:AK47"/>
    <mergeCell ref="O45:O47"/>
    <mergeCell ref="N45:N47"/>
    <mergeCell ref="AN44:AR44"/>
    <mergeCell ref="AH44:AJ44"/>
    <mergeCell ref="AP35:AU35"/>
    <mergeCell ref="AP23:AU23"/>
    <mergeCell ref="AP24:AU24"/>
    <mergeCell ref="AZ7:BB10"/>
    <mergeCell ref="AR53:AT53"/>
    <mergeCell ref="AR54:AT55"/>
    <mergeCell ref="AU54:AY55"/>
    <mergeCell ref="AU52:AY52"/>
    <mergeCell ref="AN50:AR50"/>
    <mergeCell ref="AZ52:BF52"/>
    <mergeCell ref="AV42:AX42"/>
    <mergeCell ref="AW43:AX43"/>
    <mergeCell ref="BD44:BH45"/>
    <mergeCell ref="BG53:BI53"/>
    <mergeCell ref="BG54:BI55"/>
    <mergeCell ref="BD42:BG43"/>
    <mergeCell ref="AY42:BA43"/>
    <mergeCell ref="AW44:AX44"/>
    <mergeCell ref="AY44:AZ44"/>
    <mergeCell ref="AS48:AU49"/>
    <mergeCell ref="AS42:AU43"/>
    <mergeCell ref="AS44:AU44"/>
    <mergeCell ref="AW45:AX47"/>
    <mergeCell ref="BG21:BI21"/>
    <mergeCell ref="J14:Q16"/>
    <mergeCell ref="B3:D3"/>
    <mergeCell ref="E4:R5"/>
    <mergeCell ref="E6:R6"/>
    <mergeCell ref="BF3:BI3"/>
    <mergeCell ref="M57:U57"/>
    <mergeCell ref="H57:L57"/>
    <mergeCell ref="AK48:AK49"/>
    <mergeCell ref="W54:AE55"/>
    <mergeCell ref="B53:G53"/>
    <mergeCell ref="H53:L53"/>
    <mergeCell ref="M53:U53"/>
    <mergeCell ref="AF53:AJ53"/>
    <mergeCell ref="AF48:AF49"/>
    <mergeCell ref="AH48:AJ49"/>
    <mergeCell ref="AF54:AO55"/>
    <mergeCell ref="AF56:AO57"/>
    <mergeCell ref="B52:U52"/>
    <mergeCell ref="K48:K49"/>
    <mergeCell ref="AM42:AM43"/>
    <mergeCell ref="AM45:AM47"/>
    <mergeCell ref="AM48:AM49"/>
    <mergeCell ref="AN42:AR43"/>
    <mergeCell ref="AP34:AU34"/>
  </mergeCells>
  <phoneticPr fontId="2"/>
  <conditionalFormatting sqref="J14:Q16">
    <cfRule type="cellIs" dxfId="13" priority="25" operator="equal">
      <formula>""</formula>
    </cfRule>
    <cfRule type="cellIs" dxfId="12" priority="27" operator="equal">
      <formula>""</formula>
    </cfRule>
    <cfRule type="cellIs" priority="28" operator="equal">
      <formula>""</formula>
    </cfRule>
  </conditionalFormatting>
  <conditionalFormatting sqref="T9:V11">
    <cfRule type="cellIs" dxfId="11" priority="10" operator="equal">
      <formula>""</formula>
    </cfRule>
    <cfRule type="cellIs" dxfId="10" priority="11" operator="equal">
      <formula>""</formula>
    </cfRule>
    <cfRule type="cellIs" priority="12" operator="equal">
      <formula>""</formula>
    </cfRule>
  </conditionalFormatting>
  <conditionalFormatting sqref="V6">
    <cfRule type="cellIs" dxfId="9" priority="3" operator="equal">
      <formula>""</formula>
    </cfRule>
  </conditionalFormatting>
  <conditionalFormatting sqref="X9">
    <cfRule type="cellIs" dxfId="8" priority="7" operator="equal">
      <formula>""</formula>
    </cfRule>
    <cfRule type="cellIs" dxfId="7" priority="8" operator="equal">
      <formula>""</formula>
    </cfRule>
    <cfRule type="cellIs" priority="9" operator="equal">
      <formula>""</formula>
    </cfRule>
  </conditionalFormatting>
  <conditionalFormatting sqref="Y6:AH6">
    <cfRule type="cellIs" dxfId="6" priority="13" operator="equal">
      <formula>""</formula>
    </cfRule>
    <cfRule type="cellIs" dxfId="5" priority="14" operator="equal">
      <formula>""</formula>
    </cfRule>
    <cfRule type="cellIs" priority="15" operator="equal">
      <formula>""</formula>
    </cfRule>
  </conditionalFormatting>
  <conditionalFormatting sqref="AD9:AE11">
    <cfRule type="cellIs" dxfId="4" priority="4" operator="equal">
      <formula>""</formula>
    </cfRule>
    <cfRule type="cellIs" dxfId="3" priority="5" operator="equal">
      <formula>""</formula>
    </cfRule>
    <cfRule type="cellIs" priority="6" operator="equal">
      <formula>""</formula>
    </cfRule>
  </conditionalFormatting>
  <conditionalFormatting sqref="AP6:AS6">
    <cfRule type="cellIs" dxfId="2" priority="22" operator="equal">
      <formula>""</formula>
    </cfRule>
    <cfRule type="cellIs" dxfId="1" priority="23" operator="equal">
      <formula>""</formula>
    </cfRule>
    <cfRule type="cellIs" priority="24" operator="equal">
      <formula>""</formula>
    </cfRule>
  </conditionalFormatting>
  <conditionalFormatting sqref="BD44:BH45">
    <cfRule type="containsBlanks" dxfId="0" priority="1">
      <formula>LEN(TRIM(BD44))=0</formula>
    </cfRule>
  </conditionalFormatting>
  <pageMargins left="0.37" right="0.39" top="0.39" bottom="0.51181102362204722" header="0.51181102362204722" footer="0.51181102362204722"/>
  <pageSetup paperSize="12"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BI58"/>
  <sheetViews>
    <sheetView showGridLines="0" showRowColHeaders="0" showZeros="0" workbookViewId="0">
      <selection activeCell="AB32" sqref="AB32:AH32"/>
    </sheetView>
  </sheetViews>
  <sheetFormatPr defaultColWidth="2.375" defaultRowHeight="13.5" x14ac:dyDescent="0.15"/>
  <cols>
    <col min="1" max="1" width="2.375" style="77" customWidth="1"/>
    <col min="2" max="2" width="4" style="77" customWidth="1"/>
    <col min="3" max="3" width="1.5" style="77" customWidth="1"/>
    <col min="4" max="4" width="3.75" style="77" customWidth="1"/>
    <col min="5" max="5" width="2.75" style="77" customWidth="1"/>
    <col min="6" max="6" width="4.25" style="77" customWidth="1"/>
    <col min="7" max="8" width="2.5" style="77" customWidth="1"/>
    <col min="9" max="9" width="5.75" style="77" customWidth="1"/>
    <col min="10" max="10" width="3.75" style="77" customWidth="1"/>
    <col min="11" max="11" width="4" style="77" customWidth="1"/>
    <col min="12" max="12" width="3.5" style="77" customWidth="1"/>
    <col min="13" max="13" width="0.5" style="77" customWidth="1"/>
    <col min="14" max="14" width="3.75" style="77" customWidth="1"/>
    <col min="15" max="15" width="3" style="77" customWidth="1"/>
    <col min="16" max="16" width="0.5" style="77" customWidth="1"/>
    <col min="17" max="17" width="3.5" style="77" customWidth="1"/>
    <col min="18" max="18" width="0.5" style="77" customWidth="1"/>
    <col min="19" max="19" width="2.5" style="77" customWidth="1"/>
    <col min="20" max="20" width="1.25" style="77" customWidth="1"/>
    <col min="21" max="21" width="3.5" style="77" customWidth="1"/>
    <col min="22" max="22" width="4.75" style="77" customWidth="1"/>
    <col min="23" max="24" width="2.375" style="77" customWidth="1"/>
    <col min="25" max="25" width="1.25" style="77" customWidth="1"/>
    <col min="26" max="26" width="2.5" style="77" customWidth="1"/>
    <col min="27" max="27" width="3.25" style="77" customWidth="1"/>
    <col min="28" max="28" width="1.25" style="77" customWidth="1"/>
    <col min="29" max="29" width="2.5" style="77" customWidth="1"/>
    <col min="30" max="30" width="1.25" style="77" customWidth="1"/>
    <col min="31" max="31" width="2.5" style="77" customWidth="1"/>
    <col min="32" max="33" width="4" style="77" customWidth="1"/>
    <col min="34" max="36" width="1.25" style="77" customWidth="1"/>
    <col min="37" max="37" width="3" style="77" customWidth="1"/>
    <col min="38" max="38" width="2.25" style="77" customWidth="1"/>
    <col min="39" max="39" width="4" style="77" customWidth="1"/>
    <col min="40" max="40" width="8.25" style="77" customWidth="1"/>
    <col min="41" max="41" width="4.25" style="77" customWidth="1"/>
    <col min="42" max="42" width="1.25" style="77" customWidth="1"/>
    <col min="43" max="43" width="3.25" style="77" customWidth="1"/>
    <col min="44" max="44" width="1.25" style="77" customWidth="1"/>
    <col min="45" max="45" width="3.75" style="77" customWidth="1"/>
    <col min="46" max="46" width="1.25" style="77" customWidth="1"/>
    <col min="47" max="47" width="5" style="77" customWidth="1"/>
    <col min="48" max="48" width="4.5" style="77" customWidth="1"/>
    <col min="49" max="49" width="0.5" style="77" customWidth="1"/>
    <col min="50" max="50" width="4" style="77" customWidth="1"/>
    <col min="51" max="51" width="2.75" style="77" customWidth="1"/>
    <col min="52" max="52" width="1" style="77" customWidth="1"/>
    <col min="53" max="53" width="3" style="77" customWidth="1"/>
    <col min="54" max="54" width="0.625" style="77" customWidth="1"/>
    <col min="55" max="55" width="1.125" style="77" customWidth="1"/>
    <col min="56" max="56" width="3.5" style="77" customWidth="1"/>
    <col min="57" max="57" width="0.25" style="77" customWidth="1"/>
    <col min="58" max="58" width="5" style="77" customWidth="1"/>
    <col min="59" max="59" width="9.75" style="77" customWidth="1"/>
    <col min="60" max="60" width="3.25" style="77" customWidth="1"/>
    <col min="61" max="61" width="2.25" style="77" customWidth="1"/>
    <col min="62" max="16384" width="2.375" style="77"/>
  </cols>
  <sheetData>
    <row r="1" spans="2:61" ht="3.75" customHeight="1" x14ac:dyDescent="0.15">
      <c r="X1" s="447" t="s">
        <v>46</v>
      </c>
      <c r="Y1" s="447"/>
      <c r="Z1" s="447"/>
      <c r="AA1" s="447"/>
      <c r="AB1" s="447"/>
      <c r="AC1" s="447"/>
      <c r="AD1" s="447"/>
      <c r="AE1" s="447"/>
      <c r="AF1" s="447"/>
      <c r="AG1" s="447"/>
      <c r="AH1" s="447"/>
      <c r="AI1" s="447"/>
      <c r="AJ1" s="447"/>
      <c r="AK1" s="447"/>
      <c r="AL1" s="447"/>
      <c r="AM1" s="447"/>
      <c r="AN1" s="447"/>
    </row>
    <row r="2" spans="2:61" ht="17.25" customHeight="1" x14ac:dyDescent="0.15">
      <c r="B2" s="78" t="s">
        <v>47</v>
      </c>
      <c r="X2" s="447"/>
      <c r="Y2" s="447"/>
      <c r="Z2" s="447"/>
      <c r="AA2" s="447"/>
      <c r="AB2" s="447"/>
      <c r="AC2" s="447"/>
      <c r="AD2" s="447"/>
      <c r="AE2" s="447"/>
      <c r="AF2" s="447"/>
      <c r="AG2" s="447"/>
      <c r="AH2" s="447"/>
      <c r="AI2" s="447"/>
      <c r="AJ2" s="447"/>
      <c r="AK2" s="447"/>
      <c r="AL2" s="447"/>
      <c r="AM2" s="447"/>
      <c r="AN2" s="447"/>
    </row>
    <row r="3" spans="2:61" ht="17.25" customHeight="1" x14ac:dyDescent="0.15">
      <c r="B3" s="252" t="s">
        <v>48</v>
      </c>
      <c r="C3" s="253"/>
      <c r="D3" s="253"/>
      <c r="E3" s="253"/>
      <c r="F3" s="335" t="s">
        <v>162</v>
      </c>
      <c r="G3" s="335"/>
      <c r="H3" s="335"/>
      <c r="I3" s="335"/>
      <c r="J3" s="335"/>
      <c r="K3" s="335"/>
      <c r="L3" s="335"/>
      <c r="M3" s="335"/>
      <c r="N3" s="335"/>
      <c r="O3" s="335"/>
      <c r="P3" s="335"/>
      <c r="Q3" s="335"/>
      <c r="R3" s="336"/>
      <c r="T3" s="78" t="s">
        <v>5</v>
      </c>
      <c r="AN3" s="79"/>
      <c r="AO3" s="79"/>
      <c r="AP3" s="79"/>
      <c r="AQ3" s="79"/>
      <c r="AR3" s="79"/>
      <c r="AS3" s="79"/>
      <c r="AT3" s="79"/>
      <c r="AU3" s="79"/>
      <c r="AV3" s="79"/>
      <c r="AW3" s="79"/>
      <c r="AX3" s="79"/>
      <c r="AY3" s="79"/>
      <c r="AZ3" s="79"/>
      <c r="BA3" s="79"/>
      <c r="BB3" s="79"/>
      <c r="BC3" s="79"/>
      <c r="BD3" s="79"/>
      <c r="BE3" s="79"/>
      <c r="BF3" s="79"/>
      <c r="BG3" s="79"/>
      <c r="BH3" s="79"/>
      <c r="BI3" s="79"/>
    </row>
    <row r="4" spans="2:61" ht="9" customHeight="1" x14ac:dyDescent="0.15">
      <c r="B4" s="291"/>
      <c r="C4" s="277"/>
      <c r="D4" s="277"/>
      <c r="E4" s="277"/>
      <c r="F4" s="370"/>
      <c r="G4" s="370"/>
      <c r="H4" s="370"/>
      <c r="I4" s="370"/>
      <c r="J4" s="370"/>
      <c r="K4" s="370"/>
      <c r="L4" s="370"/>
      <c r="M4" s="370"/>
      <c r="N4" s="370"/>
      <c r="O4" s="370"/>
      <c r="P4" s="370"/>
      <c r="Q4" s="370"/>
      <c r="R4" s="371"/>
      <c r="T4" s="252" t="s">
        <v>49</v>
      </c>
      <c r="U4" s="276"/>
      <c r="V4" s="276" t="s">
        <v>50</v>
      </c>
      <c r="W4" s="253" t="s">
        <v>51</v>
      </c>
      <c r="X4" s="276"/>
      <c r="Y4" s="253" t="s">
        <v>52</v>
      </c>
      <c r="Z4" s="253"/>
      <c r="AA4" s="253"/>
      <c r="AB4" s="253"/>
      <c r="AC4" s="253"/>
      <c r="AD4" s="276"/>
      <c r="AE4" s="253" t="s">
        <v>53</v>
      </c>
      <c r="AF4" s="276"/>
      <c r="AG4" s="253" t="s">
        <v>54</v>
      </c>
      <c r="AH4" s="276"/>
      <c r="AM4" s="81"/>
      <c r="AN4" s="388" t="s">
        <v>55</v>
      </c>
      <c r="AO4" s="306"/>
      <c r="AP4" s="306"/>
      <c r="AQ4" s="277"/>
      <c r="AR4" s="277"/>
      <c r="AS4" s="292"/>
      <c r="AT4" s="382" t="s">
        <v>56</v>
      </c>
      <c r="AU4" s="383"/>
      <c r="AV4" s="383"/>
      <c r="AW4" s="383"/>
      <c r="AX4" s="383"/>
      <c r="AY4" s="383"/>
      <c r="AZ4" s="401"/>
      <c r="BA4" s="401"/>
      <c r="BB4" s="402"/>
      <c r="BC4" s="388" t="s">
        <v>57</v>
      </c>
      <c r="BD4" s="306"/>
      <c r="BE4" s="306"/>
      <c r="BF4" s="306"/>
      <c r="BG4" s="306"/>
      <c r="BH4" s="306"/>
      <c r="BI4" s="390"/>
    </row>
    <row r="5" spans="2:61" ht="9" customHeight="1" x14ac:dyDescent="0.15">
      <c r="B5" s="291"/>
      <c r="C5" s="277"/>
      <c r="D5" s="277"/>
      <c r="E5" s="277"/>
      <c r="F5" s="370"/>
      <c r="G5" s="370"/>
      <c r="H5" s="370"/>
      <c r="I5" s="370"/>
      <c r="J5" s="370"/>
      <c r="K5" s="370"/>
      <c r="L5" s="370"/>
      <c r="M5" s="370"/>
      <c r="N5" s="370"/>
      <c r="O5" s="370"/>
      <c r="P5" s="370"/>
      <c r="Q5" s="370"/>
      <c r="R5" s="371"/>
      <c r="T5" s="255"/>
      <c r="U5" s="405"/>
      <c r="V5" s="405"/>
      <c r="W5" s="256"/>
      <c r="X5" s="405"/>
      <c r="Y5" s="256"/>
      <c r="Z5" s="256"/>
      <c r="AA5" s="256"/>
      <c r="AB5" s="256"/>
      <c r="AC5" s="256"/>
      <c r="AD5" s="405"/>
      <c r="AE5" s="256"/>
      <c r="AF5" s="405"/>
      <c r="AG5" s="256"/>
      <c r="AH5" s="405"/>
      <c r="AM5" s="81"/>
      <c r="AN5" s="306"/>
      <c r="AO5" s="306"/>
      <c r="AP5" s="306"/>
      <c r="AS5" s="82"/>
      <c r="AT5" s="384"/>
      <c r="AU5" s="385"/>
      <c r="AV5" s="385"/>
      <c r="AW5" s="385"/>
      <c r="AX5" s="385"/>
      <c r="AY5" s="385"/>
      <c r="BB5" s="82"/>
      <c r="BC5" s="306"/>
      <c r="BD5" s="306"/>
      <c r="BE5" s="306"/>
      <c r="BF5" s="306"/>
      <c r="BG5" s="306"/>
      <c r="BH5" s="306"/>
      <c r="BI5" s="390"/>
    </row>
    <row r="6" spans="2:61" ht="21" customHeight="1" x14ac:dyDescent="0.15">
      <c r="B6" s="291"/>
      <c r="C6" s="277"/>
      <c r="D6" s="277"/>
      <c r="E6" s="277"/>
      <c r="F6" s="370"/>
      <c r="G6" s="370"/>
      <c r="H6" s="370"/>
      <c r="I6" s="370"/>
      <c r="J6" s="370"/>
      <c r="K6" s="370"/>
      <c r="L6" s="370"/>
      <c r="M6" s="370"/>
      <c r="N6" s="370"/>
      <c r="O6" s="370"/>
      <c r="P6" s="370"/>
      <c r="Q6" s="370"/>
      <c r="R6" s="371"/>
      <c r="T6" s="457" t="s">
        <v>157</v>
      </c>
      <c r="U6" s="415"/>
      <c r="V6" s="83">
        <v>3</v>
      </c>
      <c r="W6" s="414" t="s">
        <v>150</v>
      </c>
      <c r="X6" s="415"/>
      <c r="Y6" s="414" t="s">
        <v>202</v>
      </c>
      <c r="Z6" s="414"/>
      <c r="AA6" s="414"/>
      <c r="AB6" s="414"/>
      <c r="AC6" s="414"/>
      <c r="AD6" s="415"/>
      <c r="AE6" s="414" t="s">
        <v>135</v>
      </c>
      <c r="AF6" s="415"/>
      <c r="AG6" s="414"/>
      <c r="AH6" s="415"/>
      <c r="AM6" s="81"/>
      <c r="AN6" s="306"/>
      <c r="AO6" s="306"/>
      <c r="AP6" s="306"/>
      <c r="AQ6" s="246"/>
      <c r="AR6" s="318"/>
      <c r="AS6" s="82"/>
      <c r="AT6" s="384"/>
      <c r="AU6" s="385"/>
      <c r="AV6" s="385"/>
      <c r="AW6" s="385"/>
      <c r="AX6" s="385"/>
      <c r="AY6" s="385"/>
      <c r="AZ6" s="246"/>
      <c r="BA6" s="318"/>
      <c r="BB6" s="82"/>
      <c r="BC6" s="306"/>
      <c r="BD6" s="306"/>
      <c r="BE6" s="306"/>
      <c r="BF6" s="306"/>
      <c r="BG6" s="306"/>
      <c r="BH6" s="306"/>
      <c r="BI6" s="390"/>
    </row>
    <row r="7" spans="2:61" ht="9" customHeight="1" x14ac:dyDescent="0.15">
      <c r="B7" s="291" t="s">
        <v>58</v>
      </c>
      <c r="C7" s="277"/>
      <c r="D7" s="277"/>
      <c r="E7" s="277"/>
      <c r="F7" s="370"/>
      <c r="G7" s="370"/>
      <c r="H7" s="370"/>
      <c r="I7" s="370"/>
      <c r="J7" s="370"/>
      <c r="K7" s="370"/>
      <c r="L7" s="370"/>
      <c r="M7" s="370"/>
      <c r="N7" s="370"/>
      <c r="O7" s="370"/>
      <c r="P7" s="370"/>
      <c r="Q7" s="370"/>
      <c r="R7" s="371"/>
      <c r="T7" s="335" t="s">
        <v>59</v>
      </c>
      <c r="U7" s="335"/>
      <c r="V7" s="335"/>
      <c r="W7" s="335"/>
      <c r="X7" s="335"/>
      <c r="Y7" s="335"/>
      <c r="Z7" s="335"/>
      <c r="AA7" s="335"/>
      <c r="AB7" s="335"/>
      <c r="AC7" s="335"/>
      <c r="AD7" s="335"/>
      <c r="AE7" s="335"/>
      <c r="AF7" s="335"/>
      <c r="AG7" s="335"/>
      <c r="AH7" s="335"/>
      <c r="AM7" s="81"/>
      <c r="AN7" s="306"/>
      <c r="AO7" s="306"/>
      <c r="AP7" s="306"/>
      <c r="AQ7" s="277"/>
      <c r="AR7" s="277"/>
      <c r="AS7" s="292"/>
      <c r="AT7" s="384"/>
      <c r="AU7" s="385"/>
      <c r="AV7" s="385"/>
      <c r="AW7" s="385"/>
      <c r="AX7" s="385"/>
      <c r="AY7" s="385"/>
      <c r="AZ7" s="277"/>
      <c r="BA7" s="277"/>
      <c r="BB7" s="292"/>
      <c r="BC7" s="306"/>
      <c r="BD7" s="306"/>
      <c r="BE7" s="306"/>
      <c r="BF7" s="306"/>
      <c r="BG7" s="306"/>
      <c r="BH7" s="306"/>
      <c r="BI7" s="390"/>
    </row>
    <row r="8" spans="2:61" ht="6.75" customHeight="1" x14ac:dyDescent="0.15">
      <c r="B8" s="291"/>
      <c r="C8" s="277"/>
      <c r="D8" s="277"/>
      <c r="E8" s="277"/>
      <c r="F8" s="370"/>
      <c r="G8" s="370"/>
      <c r="H8" s="370"/>
      <c r="I8" s="370"/>
      <c r="J8" s="370"/>
      <c r="K8" s="370"/>
      <c r="L8" s="370"/>
      <c r="M8" s="370"/>
      <c r="N8" s="370"/>
      <c r="O8" s="370"/>
      <c r="P8" s="370"/>
      <c r="Q8" s="370"/>
      <c r="R8" s="371"/>
      <c r="T8" s="370"/>
      <c r="U8" s="370"/>
      <c r="V8" s="370"/>
      <c r="W8" s="370"/>
      <c r="X8" s="370"/>
      <c r="Y8" s="370"/>
      <c r="Z8" s="370"/>
      <c r="AA8" s="370"/>
      <c r="AB8" s="370"/>
      <c r="AC8" s="370"/>
      <c r="AD8" s="370"/>
      <c r="AE8" s="370"/>
      <c r="AF8" s="370"/>
      <c r="AG8" s="370"/>
      <c r="AH8" s="370"/>
      <c r="AM8" s="81"/>
      <c r="AN8" s="306"/>
      <c r="AO8" s="306"/>
      <c r="AP8" s="306"/>
      <c r="AQ8" s="277"/>
      <c r="AR8" s="277"/>
      <c r="AS8" s="292"/>
      <c r="AT8" s="384"/>
      <c r="AU8" s="385"/>
      <c r="AV8" s="385"/>
      <c r="AW8" s="385"/>
      <c r="AX8" s="385"/>
      <c r="AY8" s="385"/>
      <c r="AZ8" s="277"/>
      <c r="BA8" s="277"/>
      <c r="BB8" s="292"/>
      <c r="BC8" s="277"/>
      <c r="BD8" s="381" t="s">
        <v>60</v>
      </c>
      <c r="BE8" s="391"/>
      <c r="BF8" s="392"/>
      <c r="BG8" s="393"/>
      <c r="BH8" s="342" t="s">
        <v>61</v>
      </c>
      <c r="BI8" s="84"/>
    </row>
    <row r="9" spans="2:61" ht="6.75" customHeight="1" x14ac:dyDescent="0.15">
      <c r="B9" s="291"/>
      <c r="C9" s="277"/>
      <c r="D9" s="277"/>
      <c r="E9" s="277"/>
      <c r="F9" s="370"/>
      <c r="G9" s="370"/>
      <c r="H9" s="370"/>
      <c r="I9" s="370"/>
      <c r="J9" s="370"/>
      <c r="K9" s="370"/>
      <c r="L9" s="370"/>
      <c r="M9" s="370"/>
      <c r="N9" s="370"/>
      <c r="O9" s="370"/>
      <c r="P9" s="370"/>
      <c r="Q9" s="370"/>
      <c r="R9" s="371"/>
      <c r="T9" s="252">
        <v>4702</v>
      </c>
      <c r="U9" s="253"/>
      <c r="V9" s="276"/>
      <c r="W9" s="363" t="s">
        <v>6</v>
      </c>
      <c r="X9" s="252"/>
      <c r="Y9" s="253"/>
      <c r="Z9" s="253"/>
      <c r="AA9" s="253"/>
      <c r="AB9" s="276"/>
      <c r="AC9" s="363" t="s">
        <v>6</v>
      </c>
      <c r="AD9" s="252"/>
      <c r="AE9" s="276"/>
      <c r="AM9" s="81"/>
      <c r="AN9" s="306"/>
      <c r="AO9" s="306"/>
      <c r="AP9" s="306"/>
      <c r="AQ9" s="277"/>
      <c r="AR9" s="277"/>
      <c r="AS9" s="292"/>
      <c r="AT9" s="384"/>
      <c r="AU9" s="385"/>
      <c r="AV9" s="385"/>
      <c r="AW9" s="385"/>
      <c r="AX9" s="385"/>
      <c r="AY9" s="385"/>
      <c r="AZ9" s="277"/>
      <c r="BA9" s="277"/>
      <c r="BB9" s="292"/>
      <c r="BC9" s="277"/>
      <c r="BD9" s="285"/>
      <c r="BE9" s="394"/>
      <c r="BF9" s="395"/>
      <c r="BG9" s="396"/>
      <c r="BH9" s="400"/>
      <c r="BI9" s="84"/>
    </row>
    <row r="10" spans="2:61" ht="4.5" customHeight="1" x14ac:dyDescent="0.15">
      <c r="B10" s="291"/>
      <c r="C10" s="277"/>
      <c r="D10" s="277"/>
      <c r="E10" s="277"/>
      <c r="F10" s="370"/>
      <c r="G10" s="370"/>
      <c r="H10" s="370"/>
      <c r="I10" s="370"/>
      <c r="J10" s="370"/>
      <c r="K10" s="370"/>
      <c r="L10" s="370"/>
      <c r="M10" s="370"/>
      <c r="N10" s="370"/>
      <c r="O10" s="370"/>
      <c r="P10" s="370"/>
      <c r="Q10" s="370"/>
      <c r="R10" s="371"/>
      <c r="T10" s="291"/>
      <c r="U10" s="277"/>
      <c r="V10" s="292"/>
      <c r="W10" s="363"/>
      <c r="X10" s="291"/>
      <c r="Y10" s="277"/>
      <c r="Z10" s="277"/>
      <c r="AA10" s="277"/>
      <c r="AB10" s="292"/>
      <c r="AC10" s="363"/>
      <c r="AD10" s="291"/>
      <c r="AE10" s="292"/>
      <c r="AM10" s="81"/>
      <c r="AN10" s="389"/>
      <c r="AO10" s="389"/>
      <c r="AP10" s="389"/>
      <c r="AQ10" s="256"/>
      <c r="AR10" s="256"/>
      <c r="AS10" s="405"/>
      <c r="AT10" s="386"/>
      <c r="AU10" s="387"/>
      <c r="AV10" s="387"/>
      <c r="AW10" s="387"/>
      <c r="AX10" s="387"/>
      <c r="AY10" s="387"/>
      <c r="AZ10" s="403"/>
      <c r="BA10" s="403"/>
      <c r="BB10" s="404"/>
      <c r="BC10" s="277"/>
      <c r="BD10" s="277"/>
      <c r="BE10" s="277"/>
      <c r="BF10" s="277"/>
      <c r="BG10" s="277"/>
      <c r="BH10" s="277"/>
      <c r="BI10" s="380"/>
    </row>
    <row r="11" spans="2:61" ht="12.75" customHeight="1" x14ac:dyDescent="0.15">
      <c r="B11" s="291"/>
      <c r="C11" s="277"/>
      <c r="D11" s="277"/>
      <c r="E11" s="277"/>
      <c r="F11" s="370"/>
      <c r="G11" s="370"/>
      <c r="H11" s="370"/>
      <c r="I11" s="370"/>
      <c r="J11" s="370"/>
      <c r="K11" s="370"/>
      <c r="L11" s="370"/>
      <c r="M11" s="370"/>
      <c r="N11" s="370"/>
      <c r="O11" s="370"/>
      <c r="P11" s="370"/>
      <c r="Q11" s="370"/>
      <c r="R11" s="371"/>
      <c r="T11" s="255"/>
      <c r="U11" s="256"/>
      <c r="V11" s="405"/>
      <c r="W11" s="363"/>
      <c r="X11" s="255"/>
      <c r="Y11" s="256"/>
      <c r="Z11" s="256"/>
      <c r="AA11" s="256"/>
      <c r="AB11" s="405"/>
      <c r="AC11" s="363"/>
      <c r="AD11" s="255"/>
      <c r="AE11" s="405"/>
      <c r="AM11" s="81"/>
      <c r="AN11" s="406" t="s">
        <v>62</v>
      </c>
      <c r="AO11" s="335"/>
      <c r="AP11" s="335"/>
      <c r="AQ11" s="335"/>
      <c r="AR11" s="335"/>
      <c r="AS11" s="407"/>
      <c r="BB11" s="85"/>
      <c r="BC11" s="277"/>
      <c r="BD11" s="86" t="s">
        <v>63</v>
      </c>
      <c r="BE11" s="397"/>
      <c r="BF11" s="398"/>
      <c r="BG11" s="399"/>
      <c r="BH11" s="87" t="s">
        <v>61</v>
      </c>
      <c r="BI11" s="88"/>
    </row>
    <row r="12" spans="2:61" ht="17.25" customHeight="1" x14ac:dyDescent="0.15">
      <c r="B12" s="291" t="s">
        <v>64</v>
      </c>
      <c r="C12" s="277"/>
      <c r="D12" s="277"/>
      <c r="E12" s="277"/>
      <c r="F12" s="370"/>
      <c r="G12" s="370"/>
      <c r="H12" s="370"/>
      <c r="I12" s="370"/>
      <c r="J12" s="370"/>
      <c r="K12" s="370"/>
      <c r="L12" s="370"/>
      <c r="M12" s="370"/>
      <c r="N12" s="370"/>
      <c r="O12" s="370"/>
      <c r="P12" s="370"/>
      <c r="Q12" s="370" t="s">
        <v>65</v>
      </c>
      <c r="R12" s="371"/>
      <c r="T12" s="413" t="s">
        <v>187</v>
      </c>
      <c r="U12" s="370"/>
      <c r="V12" s="370"/>
      <c r="W12" s="370"/>
      <c r="X12" s="370"/>
      <c r="Y12" s="370"/>
      <c r="Z12" s="370"/>
      <c r="AA12" s="370"/>
      <c r="AB12" s="370"/>
      <c r="AC12" s="370"/>
      <c r="AD12" s="370"/>
      <c r="AE12" s="370"/>
      <c r="AF12" s="370"/>
      <c r="AG12" s="370"/>
      <c r="AH12" s="370"/>
      <c r="AM12" s="81"/>
      <c r="AN12" s="408"/>
      <c r="AO12" s="370"/>
      <c r="AP12" s="370"/>
      <c r="AQ12" s="370"/>
      <c r="AR12" s="370"/>
      <c r="AS12" s="409"/>
      <c r="BB12" s="81"/>
      <c r="BC12" s="277" t="s">
        <v>66</v>
      </c>
      <c r="BD12" s="277"/>
      <c r="BE12" s="277"/>
      <c r="BF12" s="277"/>
      <c r="BG12" s="277"/>
      <c r="BH12" s="277"/>
      <c r="BI12" s="380"/>
    </row>
    <row r="13" spans="2:61" x14ac:dyDescent="0.15">
      <c r="B13" s="255"/>
      <c r="C13" s="256"/>
      <c r="D13" s="256"/>
      <c r="E13" s="256"/>
      <c r="F13" s="338"/>
      <c r="G13" s="338"/>
      <c r="H13" s="338"/>
      <c r="I13" s="338"/>
      <c r="J13" s="338"/>
      <c r="K13" s="338"/>
      <c r="L13" s="338"/>
      <c r="M13" s="338"/>
      <c r="N13" s="338"/>
      <c r="O13" s="338"/>
      <c r="P13" s="338"/>
      <c r="Q13" s="338"/>
      <c r="R13" s="339"/>
      <c r="T13" s="370"/>
      <c r="U13" s="370"/>
      <c r="V13" s="370"/>
      <c r="W13" s="370"/>
      <c r="X13" s="370"/>
      <c r="Y13" s="370"/>
      <c r="Z13" s="370"/>
      <c r="AA13" s="370"/>
      <c r="AB13" s="370"/>
      <c r="AC13" s="370"/>
      <c r="AD13" s="370"/>
      <c r="AE13" s="370"/>
      <c r="AF13" s="370"/>
      <c r="AG13" s="370"/>
      <c r="AH13" s="370"/>
      <c r="AM13" s="81"/>
      <c r="AN13" s="408"/>
      <c r="AO13" s="370"/>
      <c r="AP13" s="370"/>
      <c r="AQ13" s="370"/>
      <c r="AR13" s="370"/>
      <c r="AS13" s="409"/>
      <c r="BB13" s="81"/>
      <c r="BF13" s="89"/>
      <c r="BG13" s="90"/>
      <c r="BI13" s="81"/>
    </row>
    <row r="14" spans="2:61" ht="5.25" customHeight="1" x14ac:dyDescent="0.15">
      <c r="H14" s="335" t="s">
        <v>67</v>
      </c>
      <c r="I14" s="335"/>
      <c r="J14" s="335"/>
      <c r="K14" s="335"/>
      <c r="L14" s="335"/>
      <c r="M14" s="335"/>
      <c r="N14" s="335"/>
      <c r="O14" s="335"/>
      <c r="P14" s="335"/>
      <c r="Q14" s="335"/>
      <c r="R14" s="335"/>
      <c r="T14" s="370"/>
      <c r="U14" s="370"/>
      <c r="V14" s="370"/>
      <c r="W14" s="370"/>
      <c r="X14" s="370"/>
      <c r="Y14" s="370"/>
      <c r="Z14" s="370"/>
      <c r="AA14" s="370"/>
      <c r="AB14" s="370"/>
      <c r="AC14" s="370"/>
      <c r="AD14" s="370"/>
      <c r="AE14" s="370"/>
      <c r="AF14" s="370"/>
      <c r="AG14" s="370"/>
      <c r="AH14" s="370"/>
      <c r="AM14" s="81"/>
      <c r="AN14" s="408"/>
      <c r="AO14" s="370"/>
      <c r="AP14" s="370"/>
      <c r="AQ14" s="370"/>
      <c r="AR14" s="370"/>
      <c r="AS14" s="409"/>
      <c r="BB14" s="81"/>
      <c r="BI14" s="81"/>
    </row>
    <row r="15" spans="2:61" ht="5.25" customHeight="1" x14ac:dyDescent="0.15">
      <c r="B15" s="80"/>
      <c r="C15" s="80"/>
      <c r="D15" s="80"/>
      <c r="E15" s="80"/>
      <c r="F15" s="80"/>
      <c r="G15" s="80"/>
      <c r="H15" s="370"/>
      <c r="I15" s="370"/>
      <c r="J15" s="370"/>
      <c r="K15" s="370"/>
      <c r="L15" s="370"/>
      <c r="M15" s="370"/>
      <c r="N15" s="370"/>
      <c r="O15" s="370"/>
      <c r="P15" s="370"/>
      <c r="Q15" s="370"/>
      <c r="R15" s="370"/>
      <c r="T15" s="80"/>
      <c r="U15" s="80"/>
      <c r="V15" s="80"/>
      <c r="W15" s="80"/>
      <c r="X15" s="80"/>
      <c r="Y15" s="80"/>
      <c r="Z15" s="80"/>
      <c r="AA15" s="80"/>
      <c r="AB15" s="80"/>
      <c r="AC15" s="80"/>
      <c r="AD15" s="80"/>
      <c r="AE15" s="80"/>
      <c r="AF15" s="80"/>
      <c r="AG15" s="80"/>
      <c r="AH15" s="80"/>
      <c r="AM15" s="81"/>
      <c r="AN15" s="410"/>
      <c r="AO15" s="411"/>
      <c r="AP15" s="411"/>
      <c r="AQ15" s="411"/>
      <c r="AR15" s="411"/>
      <c r="AS15" s="412"/>
      <c r="BB15" s="81"/>
      <c r="BC15" s="91"/>
      <c r="BD15" s="79"/>
      <c r="BE15" s="79"/>
      <c r="BF15" s="79"/>
      <c r="BG15" s="79"/>
      <c r="BH15" s="79"/>
      <c r="BI15" s="92"/>
    </row>
    <row r="16" spans="2:61" ht="7.5" customHeight="1" thickBot="1" x14ac:dyDescent="0.2">
      <c r="H16" s="370"/>
      <c r="I16" s="370"/>
      <c r="J16" s="370"/>
      <c r="K16" s="370"/>
      <c r="L16" s="370"/>
      <c r="M16" s="370"/>
      <c r="N16" s="370"/>
      <c r="O16" s="370"/>
      <c r="P16" s="370"/>
      <c r="Q16" s="370"/>
      <c r="R16" s="370"/>
      <c r="BC16" s="158"/>
    </row>
    <row r="17" spans="2:61" ht="14.25" thickTop="1" x14ac:dyDescent="0.15">
      <c r="B17" s="641" t="s">
        <v>68</v>
      </c>
      <c r="C17" s="642"/>
      <c r="D17" s="642"/>
      <c r="E17" s="642"/>
      <c r="F17" s="645" t="s">
        <v>197</v>
      </c>
      <c r="G17" s="645"/>
      <c r="H17" s="645"/>
      <c r="I17" s="645"/>
      <c r="J17" s="645"/>
      <c r="K17" s="645"/>
      <c r="L17" s="645"/>
      <c r="M17" s="645"/>
      <c r="N17" s="645"/>
      <c r="O17" s="645"/>
      <c r="P17" s="645"/>
      <c r="Q17" s="645"/>
      <c r="R17" s="645"/>
      <c r="S17" s="645"/>
      <c r="T17" s="645"/>
      <c r="U17" s="645"/>
      <c r="V17" s="645"/>
      <c r="W17" s="645"/>
      <c r="X17" s="645"/>
      <c r="Y17" s="645"/>
      <c r="Z17" s="645"/>
      <c r="AA17" s="645"/>
      <c r="AB17" s="645"/>
      <c r="AC17" s="645"/>
      <c r="AD17" s="645"/>
      <c r="AE17" s="645"/>
      <c r="AF17" s="645"/>
      <c r="AG17" s="645"/>
      <c r="AH17" s="646"/>
      <c r="AJ17" s="647" t="s">
        <v>166</v>
      </c>
      <c r="AK17" s="648"/>
      <c r="AL17" s="648"/>
      <c r="AM17" s="648"/>
      <c r="AN17" s="648"/>
      <c r="AO17" s="648"/>
      <c r="AP17" s="648"/>
      <c r="AQ17" s="648"/>
      <c r="AR17" s="648"/>
      <c r="AS17" s="648"/>
      <c r="AT17" s="648"/>
      <c r="AU17" s="648"/>
      <c r="AV17" s="648"/>
      <c r="AW17" s="648"/>
      <c r="AX17" s="648"/>
      <c r="AY17" s="648"/>
      <c r="AZ17" s="648"/>
      <c r="BA17" s="648"/>
      <c r="BB17" s="648"/>
      <c r="BC17" s="648"/>
      <c r="BD17" s="648"/>
      <c r="BE17" s="648"/>
      <c r="BF17" s="648"/>
      <c r="BG17" s="648"/>
      <c r="BH17" s="648"/>
      <c r="BI17" s="649"/>
    </row>
    <row r="18" spans="2:61" x14ac:dyDescent="0.15">
      <c r="B18" s="643"/>
      <c r="C18" s="375"/>
      <c r="D18" s="375"/>
      <c r="E18" s="375"/>
      <c r="F18" s="355" t="s">
        <v>70</v>
      </c>
      <c r="G18" s="355"/>
      <c r="H18" s="355"/>
      <c r="I18" s="355"/>
      <c r="J18" s="355"/>
      <c r="K18" s="359" t="s">
        <v>40</v>
      </c>
      <c r="L18" s="359"/>
      <c r="M18" s="359"/>
      <c r="N18" s="359"/>
      <c r="O18" s="359"/>
      <c r="P18" s="359"/>
      <c r="Q18" s="359"/>
      <c r="R18" s="355" t="s">
        <v>71</v>
      </c>
      <c r="S18" s="355"/>
      <c r="T18" s="355"/>
      <c r="U18" s="355"/>
      <c r="V18" s="355"/>
      <c r="W18" s="355"/>
      <c r="X18" s="355"/>
      <c r="Y18" s="355"/>
      <c r="Z18" s="355" t="s">
        <v>72</v>
      </c>
      <c r="AA18" s="355"/>
      <c r="AB18" s="355"/>
      <c r="AC18" s="355"/>
      <c r="AD18" s="355"/>
      <c r="AE18" s="355"/>
      <c r="AF18" s="355"/>
      <c r="AG18" s="355"/>
      <c r="AH18" s="650"/>
      <c r="AI18" s="95"/>
      <c r="AJ18" s="651" t="s">
        <v>73</v>
      </c>
      <c r="AK18" s="355"/>
      <c r="AL18" s="355"/>
      <c r="AM18" s="355"/>
      <c r="AN18" s="355"/>
      <c r="AO18" s="359" t="s">
        <v>74</v>
      </c>
      <c r="AP18" s="359"/>
      <c r="AQ18" s="359"/>
      <c r="AR18" s="359"/>
      <c r="AS18" s="359"/>
      <c r="AT18" s="359"/>
      <c r="AU18" s="359"/>
      <c r="AV18" s="355" t="s">
        <v>75</v>
      </c>
      <c r="AW18" s="355"/>
      <c r="AX18" s="355"/>
      <c r="AY18" s="355"/>
      <c r="AZ18" s="355"/>
      <c r="BA18" s="355"/>
      <c r="BB18" s="355"/>
      <c r="BC18" s="355"/>
      <c r="BD18" s="355"/>
      <c r="BE18" s="355"/>
      <c r="BF18" s="359"/>
      <c r="BG18" s="359"/>
      <c r="BH18" s="359"/>
      <c r="BI18" s="652"/>
    </row>
    <row r="19" spans="2:61" ht="42" customHeight="1" x14ac:dyDescent="0.15">
      <c r="B19" s="643"/>
      <c r="C19" s="375"/>
      <c r="D19" s="375"/>
      <c r="E19" s="375"/>
      <c r="F19" s="363"/>
      <c r="G19" s="363"/>
      <c r="H19" s="363"/>
      <c r="I19" s="363"/>
      <c r="J19" s="363"/>
      <c r="K19" s="451" t="s">
        <v>76</v>
      </c>
      <c r="L19" s="452"/>
      <c r="M19" s="452"/>
      <c r="N19" s="452"/>
      <c r="O19" s="452"/>
      <c r="P19" s="452"/>
      <c r="Q19" s="453"/>
      <c r="R19" s="454" t="s">
        <v>77</v>
      </c>
      <c r="S19" s="455"/>
      <c r="T19" s="455"/>
      <c r="U19" s="455"/>
      <c r="V19" s="455"/>
      <c r="W19" s="455"/>
      <c r="X19" s="455"/>
      <c r="Y19" s="456"/>
      <c r="Z19" s="363" t="s">
        <v>124</v>
      </c>
      <c r="AA19" s="363"/>
      <c r="AB19" s="363"/>
      <c r="AC19" s="363"/>
      <c r="AD19" s="363"/>
      <c r="AE19" s="363"/>
      <c r="AF19" s="363"/>
      <c r="AG19" s="363"/>
      <c r="AH19" s="653"/>
      <c r="AJ19" s="654" t="s">
        <v>78</v>
      </c>
      <c r="AK19" s="357"/>
      <c r="AL19" s="357"/>
      <c r="AM19" s="357"/>
      <c r="AN19" s="358"/>
      <c r="AO19" s="360" t="s">
        <v>79</v>
      </c>
      <c r="AP19" s="361"/>
      <c r="AQ19" s="361"/>
      <c r="AR19" s="361"/>
      <c r="AS19" s="361"/>
      <c r="AT19" s="361"/>
      <c r="AU19" s="362"/>
      <c r="AV19" s="363" t="s">
        <v>125</v>
      </c>
      <c r="AW19" s="363"/>
      <c r="AX19" s="363"/>
      <c r="AY19" s="363"/>
      <c r="AZ19" s="363"/>
      <c r="BA19" s="363"/>
      <c r="BB19" s="363"/>
      <c r="BC19" s="363"/>
      <c r="BD19" s="363"/>
      <c r="BE19" s="363"/>
      <c r="BF19" s="360"/>
      <c r="BG19" s="361"/>
      <c r="BH19" s="361"/>
      <c r="BI19" s="655"/>
    </row>
    <row r="20" spans="2:61" ht="17.25" customHeight="1" x14ac:dyDescent="0.15">
      <c r="B20" s="644"/>
      <c r="C20" s="377"/>
      <c r="D20" s="377"/>
      <c r="E20" s="377"/>
      <c r="F20" s="96" t="s">
        <v>80</v>
      </c>
      <c r="G20" s="365" t="s">
        <v>81</v>
      </c>
      <c r="H20" s="365"/>
      <c r="I20" s="365"/>
      <c r="J20" s="365"/>
      <c r="K20" s="97" t="s">
        <v>80</v>
      </c>
      <c r="L20" s="365" t="s">
        <v>82</v>
      </c>
      <c r="M20" s="365"/>
      <c r="N20" s="365"/>
      <c r="O20" s="365"/>
      <c r="P20" s="365"/>
      <c r="Q20" s="365"/>
      <c r="R20" s="365" t="s">
        <v>80</v>
      </c>
      <c r="S20" s="365"/>
      <c r="T20" s="365"/>
      <c r="U20" s="365" t="s">
        <v>81</v>
      </c>
      <c r="V20" s="365"/>
      <c r="W20" s="365"/>
      <c r="X20" s="365"/>
      <c r="Y20" s="365"/>
      <c r="Z20" s="365" t="s">
        <v>80</v>
      </c>
      <c r="AA20" s="365"/>
      <c r="AB20" s="365" t="s">
        <v>81</v>
      </c>
      <c r="AC20" s="365"/>
      <c r="AD20" s="365"/>
      <c r="AE20" s="365"/>
      <c r="AF20" s="365"/>
      <c r="AG20" s="365"/>
      <c r="AH20" s="640"/>
      <c r="AJ20" s="656" t="s">
        <v>80</v>
      </c>
      <c r="AK20" s="365"/>
      <c r="AL20" s="365" t="s">
        <v>81</v>
      </c>
      <c r="AM20" s="365"/>
      <c r="AN20" s="365"/>
      <c r="AO20" s="98" t="s">
        <v>80</v>
      </c>
      <c r="AP20" s="365" t="s">
        <v>81</v>
      </c>
      <c r="AQ20" s="365"/>
      <c r="AR20" s="365"/>
      <c r="AS20" s="365"/>
      <c r="AT20" s="365"/>
      <c r="AU20" s="365"/>
      <c r="AV20" s="365" t="s">
        <v>80</v>
      </c>
      <c r="AW20" s="365"/>
      <c r="AX20" s="365" t="s">
        <v>81</v>
      </c>
      <c r="AY20" s="365"/>
      <c r="AZ20" s="365"/>
      <c r="BA20" s="365"/>
      <c r="BB20" s="365"/>
      <c r="BC20" s="365"/>
      <c r="BD20" s="365"/>
      <c r="BE20" s="365"/>
      <c r="BF20" s="98" t="s">
        <v>80</v>
      </c>
      <c r="BG20" s="365" t="s">
        <v>82</v>
      </c>
      <c r="BH20" s="365"/>
      <c r="BI20" s="639"/>
    </row>
    <row r="21" spans="2:61" ht="14.25" customHeight="1" x14ac:dyDescent="0.15">
      <c r="B21" s="638" t="s">
        <v>23</v>
      </c>
      <c r="C21" s="378"/>
      <c r="D21" s="378"/>
      <c r="E21" s="379"/>
      <c r="F21" s="148">
        <f>'入力方法 集計表'!$AK$4</f>
        <v>3</v>
      </c>
      <c r="G21" s="448">
        <f>'入力方法 集計表'!$H$28</f>
        <v>500000</v>
      </c>
      <c r="H21" s="449"/>
      <c r="I21" s="449"/>
      <c r="J21" s="450"/>
      <c r="K21" s="149">
        <f>'入力方法 集計表'!$AL$4</f>
        <v>0</v>
      </c>
      <c r="L21" s="367">
        <f>'入力方法 集計表'!$H$29</f>
        <v>0</v>
      </c>
      <c r="M21" s="367"/>
      <c r="N21" s="367"/>
      <c r="O21" s="367"/>
      <c r="P21" s="367"/>
      <c r="Q21" s="367"/>
      <c r="R21" s="369">
        <f>'入力方法 集計表'!$AM$4</f>
        <v>0</v>
      </c>
      <c r="S21" s="369"/>
      <c r="T21" s="369"/>
      <c r="U21" s="367">
        <f>'入力方法 集計表'!$H$30</f>
        <v>0</v>
      </c>
      <c r="V21" s="367"/>
      <c r="W21" s="367"/>
      <c r="X21" s="367"/>
      <c r="Y21" s="367"/>
      <c r="Z21" s="369">
        <f t="shared" ref="Z21:Z34" si="0">F21+K21+R21</f>
        <v>3</v>
      </c>
      <c r="AA21" s="369"/>
      <c r="AB21" s="367">
        <f t="shared" ref="AB21:AB34" si="1">G21+L21+U21</f>
        <v>500000</v>
      </c>
      <c r="AC21" s="367"/>
      <c r="AD21" s="367"/>
      <c r="AE21" s="367"/>
      <c r="AF21" s="367"/>
      <c r="AG21" s="367"/>
      <c r="AH21" s="636"/>
      <c r="AI21" s="100"/>
      <c r="AJ21" s="637">
        <f t="shared" ref="AJ21:AJ34" si="2">F21</f>
        <v>3</v>
      </c>
      <c r="AK21" s="354"/>
      <c r="AL21" s="343">
        <f t="shared" ref="AL21:AL34" si="3">G21</f>
        <v>500000</v>
      </c>
      <c r="AM21" s="343"/>
      <c r="AN21" s="343"/>
      <c r="AO21" s="99">
        <f t="shared" ref="AO21:AP34" si="4">K21</f>
        <v>0</v>
      </c>
      <c r="AP21" s="343">
        <f t="shared" si="4"/>
        <v>0</v>
      </c>
      <c r="AQ21" s="343"/>
      <c r="AR21" s="343"/>
      <c r="AS21" s="343"/>
      <c r="AT21" s="343"/>
      <c r="AU21" s="343"/>
      <c r="AV21" s="354">
        <f t="shared" ref="AV21:AV34" si="5">AJ21+AO21</f>
        <v>3</v>
      </c>
      <c r="AW21" s="354"/>
      <c r="AX21" s="343">
        <f t="shared" ref="AX21:AX34" si="6">AL21+AP21</f>
        <v>500000</v>
      </c>
      <c r="AY21" s="343"/>
      <c r="AZ21" s="343"/>
      <c r="BA21" s="343"/>
      <c r="BB21" s="343"/>
      <c r="BC21" s="343"/>
      <c r="BD21" s="343"/>
      <c r="BE21" s="343"/>
      <c r="BF21" s="99"/>
      <c r="BG21" s="343"/>
      <c r="BH21" s="343"/>
      <c r="BI21" s="634"/>
    </row>
    <row r="22" spans="2:61" ht="14.25" customHeight="1" x14ac:dyDescent="0.15">
      <c r="B22" s="638" t="s">
        <v>83</v>
      </c>
      <c r="C22" s="378"/>
      <c r="D22" s="378"/>
      <c r="E22" s="379"/>
      <c r="F22" s="148">
        <f>'入力方法 集計表'!$AO$4</f>
        <v>3</v>
      </c>
      <c r="G22" s="367">
        <f>'入力方法 集計表'!$L$28</f>
        <v>500000</v>
      </c>
      <c r="H22" s="367"/>
      <c r="I22" s="367"/>
      <c r="J22" s="367"/>
      <c r="K22" s="149">
        <f>'入力方法 集計表'!$AP$4</f>
        <v>0</v>
      </c>
      <c r="L22" s="367">
        <f>'入力方法 集計表'!$L$29</f>
        <v>0</v>
      </c>
      <c r="M22" s="367"/>
      <c r="N22" s="367"/>
      <c r="O22" s="367"/>
      <c r="P22" s="367"/>
      <c r="Q22" s="367"/>
      <c r="R22" s="369">
        <f>'入力方法 集計表'!$AQ$4</f>
        <v>0</v>
      </c>
      <c r="S22" s="369"/>
      <c r="T22" s="369"/>
      <c r="U22" s="367">
        <f>'入力方法 集計表'!$L$30</f>
        <v>0</v>
      </c>
      <c r="V22" s="367"/>
      <c r="W22" s="367"/>
      <c r="X22" s="367"/>
      <c r="Y22" s="367"/>
      <c r="Z22" s="369">
        <f t="shared" si="0"/>
        <v>3</v>
      </c>
      <c r="AA22" s="369"/>
      <c r="AB22" s="367">
        <f t="shared" si="1"/>
        <v>500000</v>
      </c>
      <c r="AC22" s="367"/>
      <c r="AD22" s="367"/>
      <c r="AE22" s="367"/>
      <c r="AF22" s="367"/>
      <c r="AG22" s="367"/>
      <c r="AH22" s="636"/>
      <c r="AI22" s="100"/>
      <c r="AJ22" s="637">
        <f t="shared" si="2"/>
        <v>3</v>
      </c>
      <c r="AK22" s="354"/>
      <c r="AL22" s="343">
        <f t="shared" si="3"/>
        <v>500000</v>
      </c>
      <c r="AM22" s="343"/>
      <c r="AN22" s="343"/>
      <c r="AO22" s="99">
        <f t="shared" si="4"/>
        <v>0</v>
      </c>
      <c r="AP22" s="343">
        <f t="shared" si="4"/>
        <v>0</v>
      </c>
      <c r="AQ22" s="343"/>
      <c r="AR22" s="343"/>
      <c r="AS22" s="343"/>
      <c r="AT22" s="343"/>
      <c r="AU22" s="343"/>
      <c r="AV22" s="354">
        <f t="shared" si="5"/>
        <v>3</v>
      </c>
      <c r="AW22" s="354"/>
      <c r="AX22" s="343">
        <f t="shared" si="6"/>
        <v>500000</v>
      </c>
      <c r="AY22" s="343"/>
      <c r="AZ22" s="343"/>
      <c r="BA22" s="343"/>
      <c r="BB22" s="343"/>
      <c r="BC22" s="343"/>
      <c r="BD22" s="343"/>
      <c r="BE22" s="343"/>
      <c r="BF22" s="99"/>
      <c r="BG22" s="343"/>
      <c r="BH22" s="343"/>
      <c r="BI22" s="634"/>
    </row>
    <row r="23" spans="2:61" ht="14.25" customHeight="1" x14ac:dyDescent="0.15">
      <c r="B23" s="638" t="s">
        <v>84</v>
      </c>
      <c r="C23" s="378"/>
      <c r="D23" s="378"/>
      <c r="E23" s="379"/>
      <c r="F23" s="148">
        <f>'入力方法 集計表'!$AS$4</f>
        <v>3</v>
      </c>
      <c r="G23" s="367">
        <f>'入力方法 集計表'!$P$28</f>
        <v>500000</v>
      </c>
      <c r="H23" s="367"/>
      <c r="I23" s="367"/>
      <c r="J23" s="367"/>
      <c r="K23" s="149">
        <f>'入力方法 集計表'!$AT$4</f>
        <v>0</v>
      </c>
      <c r="L23" s="367">
        <f>'入力方法 集計表'!$P$29</f>
        <v>0</v>
      </c>
      <c r="M23" s="367"/>
      <c r="N23" s="367"/>
      <c r="O23" s="367"/>
      <c r="P23" s="367"/>
      <c r="Q23" s="367"/>
      <c r="R23" s="369">
        <f>'入力方法 集計表'!$AU$4</f>
        <v>0</v>
      </c>
      <c r="S23" s="369"/>
      <c r="T23" s="369"/>
      <c r="U23" s="367">
        <f>'入力方法 集計表'!$P$30</f>
        <v>0</v>
      </c>
      <c r="V23" s="367"/>
      <c r="W23" s="367"/>
      <c r="X23" s="367"/>
      <c r="Y23" s="367"/>
      <c r="Z23" s="369">
        <f t="shared" si="0"/>
        <v>3</v>
      </c>
      <c r="AA23" s="369"/>
      <c r="AB23" s="367">
        <f t="shared" si="1"/>
        <v>500000</v>
      </c>
      <c r="AC23" s="367"/>
      <c r="AD23" s="367"/>
      <c r="AE23" s="367"/>
      <c r="AF23" s="367"/>
      <c r="AG23" s="367"/>
      <c r="AH23" s="636"/>
      <c r="AI23" s="100"/>
      <c r="AJ23" s="637">
        <f t="shared" si="2"/>
        <v>3</v>
      </c>
      <c r="AK23" s="354"/>
      <c r="AL23" s="343">
        <f t="shared" si="3"/>
        <v>500000</v>
      </c>
      <c r="AM23" s="343"/>
      <c r="AN23" s="343"/>
      <c r="AO23" s="99">
        <f t="shared" si="4"/>
        <v>0</v>
      </c>
      <c r="AP23" s="343">
        <f t="shared" si="4"/>
        <v>0</v>
      </c>
      <c r="AQ23" s="343"/>
      <c r="AR23" s="343"/>
      <c r="AS23" s="343"/>
      <c r="AT23" s="343"/>
      <c r="AU23" s="343"/>
      <c r="AV23" s="354">
        <f t="shared" si="5"/>
        <v>3</v>
      </c>
      <c r="AW23" s="354"/>
      <c r="AX23" s="343">
        <f t="shared" si="6"/>
        <v>500000</v>
      </c>
      <c r="AY23" s="343"/>
      <c r="AZ23" s="343"/>
      <c r="BA23" s="343"/>
      <c r="BB23" s="343"/>
      <c r="BC23" s="343"/>
      <c r="BD23" s="343"/>
      <c r="BE23" s="343"/>
      <c r="BF23" s="99"/>
      <c r="BG23" s="343"/>
      <c r="BH23" s="343"/>
      <c r="BI23" s="634"/>
    </row>
    <row r="24" spans="2:61" ht="14.25" customHeight="1" x14ac:dyDescent="0.15">
      <c r="B24" s="638" t="s">
        <v>26</v>
      </c>
      <c r="C24" s="378"/>
      <c r="D24" s="378"/>
      <c r="E24" s="379"/>
      <c r="F24" s="148">
        <f>'入力方法 集計表'!$AW$4</f>
        <v>3</v>
      </c>
      <c r="G24" s="367">
        <f>'入力方法 集計表'!$T$28</f>
        <v>500000</v>
      </c>
      <c r="H24" s="367"/>
      <c r="I24" s="367"/>
      <c r="J24" s="367"/>
      <c r="K24" s="149">
        <f>'入力方法 集計表'!$AX$4</f>
        <v>0</v>
      </c>
      <c r="L24" s="367">
        <f>'入力方法 集計表'!$T$29</f>
        <v>0</v>
      </c>
      <c r="M24" s="367"/>
      <c r="N24" s="367"/>
      <c r="O24" s="367"/>
      <c r="P24" s="367"/>
      <c r="Q24" s="367"/>
      <c r="R24" s="369">
        <f>'入力方法 集計表'!$AY$4</f>
        <v>0</v>
      </c>
      <c r="S24" s="369"/>
      <c r="T24" s="369"/>
      <c r="U24" s="367">
        <f>'入力方法 集計表'!$T$30</f>
        <v>0</v>
      </c>
      <c r="V24" s="367"/>
      <c r="W24" s="367"/>
      <c r="X24" s="367"/>
      <c r="Y24" s="367"/>
      <c r="Z24" s="369">
        <f t="shared" si="0"/>
        <v>3</v>
      </c>
      <c r="AA24" s="369"/>
      <c r="AB24" s="367">
        <f t="shared" si="1"/>
        <v>500000</v>
      </c>
      <c r="AC24" s="367"/>
      <c r="AD24" s="367"/>
      <c r="AE24" s="367"/>
      <c r="AF24" s="367"/>
      <c r="AG24" s="367"/>
      <c r="AH24" s="636"/>
      <c r="AI24" s="100"/>
      <c r="AJ24" s="637">
        <f t="shared" si="2"/>
        <v>3</v>
      </c>
      <c r="AK24" s="354"/>
      <c r="AL24" s="343">
        <f t="shared" si="3"/>
        <v>500000</v>
      </c>
      <c r="AM24" s="343"/>
      <c r="AN24" s="343"/>
      <c r="AO24" s="99">
        <f t="shared" si="4"/>
        <v>0</v>
      </c>
      <c r="AP24" s="343">
        <f t="shared" si="4"/>
        <v>0</v>
      </c>
      <c r="AQ24" s="343"/>
      <c r="AR24" s="343"/>
      <c r="AS24" s="343"/>
      <c r="AT24" s="343"/>
      <c r="AU24" s="343"/>
      <c r="AV24" s="354">
        <f t="shared" si="5"/>
        <v>3</v>
      </c>
      <c r="AW24" s="354"/>
      <c r="AX24" s="343">
        <f t="shared" si="6"/>
        <v>500000</v>
      </c>
      <c r="AY24" s="343"/>
      <c r="AZ24" s="343"/>
      <c r="BA24" s="343"/>
      <c r="BB24" s="343"/>
      <c r="BC24" s="343"/>
      <c r="BD24" s="343"/>
      <c r="BE24" s="343"/>
      <c r="BF24" s="99"/>
      <c r="BG24" s="343"/>
      <c r="BH24" s="343"/>
      <c r="BI24" s="634"/>
    </row>
    <row r="25" spans="2:61" ht="14.25" customHeight="1" x14ac:dyDescent="0.15">
      <c r="B25" s="638" t="s">
        <v>27</v>
      </c>
      <c r="C25" s="378"/>
      <c r="D25" s="378"/>
      <c r="E25" s="379"/>
      <c r="F25" s="148">
        <f>'入力方法 集計表'!$BA$4</f>
        <v>3</v>
      </c>
      <c r="G25" s="367">
        <f>'入力方法 集計表'!$U$28</f>
        <v>500000</v>
      </c>
      <c r="H25" s="367"/>
      <c r="I25" s="367"/>
      <c r="J25" s="367"/>
      <c r="K25" s="149">
        <f>'入力方法 集計表'!$BB$4</f>
        <v>0</v>
      </c>
      <c r="L25" s="367">
        <f>'入力方法 集計表'!U$29</f>
        <v>0</v>
      </c>
      <c r="M25" s="367"/>
      <c r="N25" s="367"/>
      <c r="O25" s="367"/>
      <c r="P25" s="367"/>
      <c r="Q25" s="367"/>
      <c r="R25" s="369">
        <f>'入力方法 集計表'!$BC$4</f>
        <v>0</v>
      </c>
      <c r="S25" s="369"/>
      <c r="T25" s="369"/>
      <c r="U25" s="367">
        <f>'入力方法 集計表'!$U$30</f>
        <v>0</v>
      </c>
      <c r="V25" s="367"/>
      <c r="W25" s="367"/>
      <c r="X25" s="367"/>
      <c r="Y25" s="367"/>
      <c r="Z25" s="369">
        <f t="shared" si="0"/>
        <v>3</v>
      </c>
      <c r="AA25" s="369"/>
      <c r="AB25" s="367">
        <f t="shared" si="1"/>
        <v>500000</v>
      </c>
      <c r="AC25" s="367"/>
      <c r="AD25" s="367"/>
      <c r="AE25" s="367"/>
      <c r="AF25" s="367"/>
      <c r="AG25" s="367"/>
      <c r="AH25" s="636"/>
      <c r="AI25" s="100"/>
      <c r="AJ25" s="637">
        <f t="shared" si="2"/>
        <v>3</v>
      </c>
      <c r="AK25" s="354"/>
      <c r="AL25" s="343">
        <f t="shared" si="3"/>
        <v>500000</v>
      </c>
      <c r="AM25" s="343"/>
      <c r="AN25" s="343"/>
      <c r="AO25" s="99">
        <f t="shared" si="4"/>
        <v>0</v>
      </c>
      <c r="AP25" s="343">
        <f t="shared" si="4"/>
        <v>0</v>
      </c>
      <c r="AQ25" s="343"/>
      <c r="AR25" s="343"/>
      <c r="AS25" s="343"/>
      <c r="AT25" s="343"/>
      <c r="AU25" s="343"/>
      <c r="AV25" s="354">
        <f t="shared" si="5"/>
        <v>3</v>
      </c>
      <c r="AW25" s="354"/>
      <c r="AX25" s="343">
        <f t="shared" si="6"/>
        <v>500000</v>
      </c>
      <c r="AY25" s="343"/>
      <c r="AZ25" s="343"/>
      <c r="BA25" s="343"/>
      <c r="BB25" s="343"/>
      <c r="BC25" s="343"/>
      <c r="BD25" s="343"/>
      <c r="BE25" s="343"/>
      <c r="BF25" s="99"/>
      <c r="BG25" s="343"/>
      <c r="BH25" s="343"/>
      <c r="BI25" s="634"/>
    </row>
    <row r="26" spans="2:61" ht="14.25" customHeight="1" x14ac:dyDescent="0.15">
      <c r="B26" s="638" t="s">
        <v>28</v>
      </c>
      <c r="C26" s="378"/>
      <c r="D26" s="378"/>
      <c r="E26" s="379"/>
      <c r="F26" s="148">
        <f>'入力方法 集計表'!$BE$4</f>
        <v>3</v>
      </c>
      <c r="G26" s="367">
        <f>'入力方法 集計表'!$V$28</f>
        <v>500000</v>
      </c>
      <c r="H26" s="367"/>
      <c r="I26" s="367"/>
      <c r="J26" s="367"/>
      <c r="K26" s="149">
        <f>'入力方法 集計表'!$BF$4</f>
        <v>0</v>
      </c>
      <c r="L26" s="367">
        <f>'入力方法 集計表'!V$29</f>
        <v>0</v>
      </c>
      <c r="M26" s="367"/>
      <c r="N26" s="367"/>
      <c r="O26" s="367"/>
      <c r="P26" s="367"/>
      <c r="Q26" s="367"/>
      <c r="R26" s="369">
        <f>'入力方法 集計表'!$BG$4</f>
        <v>0</v>
      </c>
      <c r="S26" s="369"/>
      <c r="T26" s="369"/>
      <c r="U26" s="367">
        <f>'入力方法 集計表'!$V$30</f>
        <v>0</v>
      </c>
      <c r="V26" s="367"/>
      <c r="W26" s="367"/>
      <c r="X26" s="367"/>
      <c r="Y26" s="367"/>
      <c r="Z26" s="369">
        <f t="shared" si="0"/>
        <v>3</v>
      </c>
      <c r="AA26" s="369"/>
      <c r="AB26" s="367">
        <f t="shared" si="1"/>
        <v>500000</v>
      </c>
      <c r="AC26" s="367"/>
      <c r="AD26" s="367"/>
      <c r="AE26" s="367"/>
      <c r="AF26" s="367"/>
      <c r="AG26" s="367"/>
      <c r="AH26" s="636"/>
      <c r="AI26" s="100"/>
      <c r="AJ26" s="637">
        <f t="shared" si="2"/>
        <v>3</v>
      </c>
      <c r="AK26" s="354"/>
      <c r="AL26" s="343">
        <f t="shared" si="3"/>
        <v>500000</v>
      </c>
      <c r="AM26" s="343"/>
      <c r="AN26" s="343"/>
      <c r="AO26" s="99">
        <f t="shared" si="4"/>
        <v>0</v>
      </c>
      <c r="AP26" s="343">
        <f t="shared" si="4"/>
        <v>0</v>
      </c>
      <c r="AQ26" s="343"/>
      <c r="AR26" s="343"/>
      <c r="AS26" s="343"/>
      <c r="AT26" s="343"/>
      <c r="AU26" s="343"/>
      <c r="AV26" s="354">
        <f t="shared" si="5"/>
        <v>3</v>
      </c>
      <c r="AW26" s="354"/>
      <c r="AX26" s="343">
        <f t="shared" si="6"/>
        <v>500000</v>
      </c>
      <c r="AY26" s="343"/>
      <c r="AZ26" s="343"/>
      <c r="BA26" s="343"/>
      <c r="BB26" s="343"/>
      <c r="BC26" s="343"/>
      <c r="BD26" s="343"/>
      <c r="BE26" s="343"/>
      <c r="BF26" s="99"/>
      <c r="BG26" s="343"/>
      <c r="BH26" s="343"/>
      <c r="BI26" s="634"/>
    </row>
    <row r="27" spans="2:61" ht="14.25" customHeight="1" x14ac:dyDescent="0.15">
      <c r="B27" s="638" t="s">
        <v>29</v>
      </c>
      <c r="C27" s="378"/>
      <c r="D27" s="378"/>
      <c r="E27" s="379"/>
      <c r="F27" s="148">
        <f>'入力方法 集計表'!$BI$4</f>
        <v>3</v>
      </c>
      <c r="G27" s="367">
        <f>'入力方法 集計表'!$W$28</f>
        <v>500000</v>
      </c>
      <c r="H27" s="367"/>
      <c r="I27" s="367"/>
      <c r="J27" s="367"/>
      <c r="K27" s="149">
        <f>'入力方法 集計表'!$BJ$4</f>
        <v>0</v>
      </c>
      <c r="L27" s="367">
        <f>'入力方法 集計表'!W$29</f>
        <v>0</v>
      </c>
      <c r="M27" s="367"/>
      <c r="N27" s="367"/>
      <c r="O27" s="367"/>
      <c r="P27" s="367"/>
      <c r="Q27" s="367"/>
      <c r="R27" s="369">
        <f>'入力方法 集計表'!$BK$4</f>
        <v>0</v>
      </c>
      <c r="S27" s="369"/>
      <c r="T27" s="369"/>
      <c r="U27" s="367">
        <f>'入力方法 集計表'!$W$30</f>
        <v>0</v>
      </c>
      <c r="V27" s="367"/>
      <c r="W27" s="367"/>
      <c r="X27" s="367"/>
      <c r="Y27" s="367"/>
      <c r="Z27" s="369">
        <f t="shared" si="0"/>
        <v>3</v>
      </c>
      <c r="AA27" s="369"/>
      <c r="AB27" s="367">
        <f t="shared" si="1"/>
        <v>500000</v>
      </c>
      <c r="AC27" s="367"/>
      <c r="AD27" s="367"/>
      <c r="AE27" s="367"/>
      <c r="AF27" s="367"/>
      <c r="AG27" s="367"/>
      <c r="AH27" s="636"/>
      <c r="AI27" s="100"/>
      <c r="AJ27" s="637">
        <f t="shared" si="2"/>
        <v>3</v>
      </c>
      <c r="AK27" s="354"/>
      <c r="AL27" s="343">
        <f t="shared" si="3"/>
        <v>500000</v>
      </c>
      <c r="AM27" s="343"/>
      <c r="AN27" s="343"/>
      <c r="AO27" s="99">
        <f t="shared" si="4"/>
        <v>0</v>
      </c>
      <c r="AP27" s="343">
        <f t="shared" si="4"/>
        <v>0</v>
      </c>
      <c r="AQ27" s="343"/>
      <c r="AR27" s="343"/>
      <c r="AS27" s="343"/>
      <c r="AT27" s="343"/>
      <c r="AU27" s="343"/>
      <c r="AV27" s="354">
        <f t="shared" si="5"/>
        <v>3</v>
      </c>
      <c r="AW27" s="354"/>
      <c r="AX27" s="343">
        <f t="shared" si="6"/>
        <v>500000</v>
      </c>
      <c r="AY27" s="343"/>
      <c r="AZ27" s="343"/>
      <c r="BA27" s="343"/>
      <c r="BB27" s="343"/>
      <c r="BC27" s="343"/>
      <c r="BD27" s="343"/>
      <c r="BE27" s="343"/>
      <c r="BF27" s="99"/>
      <c r="BG27" s="343"/>
      <c r="BH27" s="343"/>
      <c r="BI27" s="634"/>
    </row>
    <row r="28" spans="2:61" ht="14.25" customHeight="1" x14ac:dyDescent="0.15">
      <c r="B28" s="638" t="s">
        <v>30</v>
      </c>
      <c r="C28" s="378"/>
      <c r="D28" s="378"/>
      <c r="E28" s="379"/>
      <c r="F28" s="148">
        <f>'入力方法 集計表'!$BM$4</f>
        <v>3</v>
      </c>
      <c r="G28" s="367">
        <f>'入力方法 集計表'!$X$28</f>
        <v>500000</v>
      </c>
      <c r="H28" s="367"/>
      <c r="I28" s="367"/>
      <c r="J28" s="367"/>
      <c r="K28" s="149">
        <f>'入力方法 集計表'!$BN$4</f>
        <v>0</v>
      </c>
      <c r="L28" s="367">
        <f>'入力方法 集計表'!X$29</f>
        <v>0</v>
      </c>
      <c r="M28" s="367"/>
      <c r="N28" s="367"/>
      <c r="O28" s="367"/>
      <c r="P28" s="367"/>
      <c r="Q28" s="367"/>
      <c r="R28" s="369">
        <f>'入力方法 集計表'!$BO$4</f>
        <v>0</v>
      </c>
      <c r="S28" s="369"/>
      <c r="T28" s="369"/>
      <c r="U28" s="367">
        <f>'入力方法 集計表'!$X$30</f>
        <v>0</v>
      </c>
      <c r="V28" s="367"/>
      <c r="W28" s="367"/>
      <c r="X28" s="367"/>
      <c r="Y28" s="367"/>
      <c r="Z28" s="369">
        <f t="shared" si="0"/>
        <v>3</v>
      </c>
      <c r="AA28" s="369"/>
      <c r="AB28" s="367">
        <f t="shared" si="1"/>
        <v>500000</v>
      </c>
      <c r="AC28" s="367"/>
      <c r="AD28" s="367"/>
      <c r="AE28" s="367"/>
      <c r="AF28" s="367"/>
      <c r="AG28" s="367"/>
      <c r="AH28" s="636"/>
      <c r="AI28" s="100"/>
      <c r="AJ28" s="637">
        <f t="shared" si="2"/>
        <v>3</v>
      </c>
      <c r="AK28" s="354"/>
      <c r="AL28" s="343">
        <f t="shared" si="3"/>
        <v>500000</v>
      </c>
      <c r="AM28" s="343"/>
      <c r="AN28" s="343"/>
      <c r="AO28" s="99">
        <f t="shared" si="4"/>
        <v>0</v>
      </c>
      <c r="AP28" s="343">
        <f t="shared" si="4"/>
        <v>0</v>
      </c>
      <c r="AQ28" s="343"/>
      <c r="AR28" s="343"/>
      <c r="AS28" s="343"/>
      <c r="AT28" s="343"/>
      <c r="AU28" s="343"/>
      <c r="AV28" s="354">
        <f t="shared" si="5"/>
        <v>3</v>
      </c>
      <c r="AW28" s="354"/>
      <c r="AX28" s="343">
        <f t="shared" si="6"/>
        <v>500000</v>
      </c>
      <c r="AY28" s="343"/>
      <c r="AZ28" s="343"/>
      <c r="BA28" s="343"/>
      <c r="BB28" s="343"/>
      <c r="BC28" s="343"/>
      <c r="BD28" s="343"/>
      <c r="BE28" s="343"/>
      <c r="BF28" s="99"/>
      <c r="BG28" s="343"/>
      <c r="BH28" s="343"/>
      <c r="BI28" s="634"/>
    </row>
    <row r="29" spans="2:61" ht="14.25" customHeight="1" x14ac:dyDescent="0.15">
      <c r="B29" s="638" t="s">
        <v>31</v>
      </c>
      <c r="C29" s="378"/>
      <c r="D29" s="378"/>
      <c r="E29" s="379"/>
      <c r="F29" s="148">
        <f>'入力方法 集計表'!$BQ$4</f>
        <v>3</v>
      </c>
      <c r="G29" s="367">
        <f>'入力方法 集計表'!$Y$28</f>
        <v>500000</v>
      </c>
      <c r="H29" s="367"/>
      <c r="I29" s="367"/>
      <c r="J29" s="367"/>
      <c r="K29" s="149">
        <f>'入力方法 集計表'!$BR$4</f>
        <v>0</v>
      </c>
      <c r="L29" s="367">
        <f>'入力方法 集計表'!Y$29</f>
        <v>0</v>
      </c>
      <c r="M29" s="367"/>
      <c r="N29" s="367"/>
      <c r="O29" s="367"/>
      <c r="P29" s="367"/>
      <c r="Q29" s="367"/>
      <c r="R29" s="369">
        <f>'入力方法 集計表'!$BS$4</f>
        <v>0</v>
      </c>
      <c r="S29" s="369"/>
      <c r="T29" s="369"/>
      <c r="U29" s="367">
        <f>'入力方法 集計表'!$Y$30</f>
        <v>0</v>
      </c>
      <c r="V29" s="367"/>
      <c r="W29" s="367"/>
      <c r="X29" s="367"/>
      <c r="Y29" s="367"/>
      <c r="Z29" s="369">
        <f t="shared" si="0"/>
        <v>3</v>
      </c>
      <c r="AA29" s="369"/>
      <c r="AB29" s="367">
        <f t="shared" si="1"/>
        <v>500000</v>
      </c>
      <c r="AC29" s="367"/>
      <c r="AD29" s="367"/>
      <c r="AE29" s="367"/>
      <c r="AF29" s="367"/>
      <c r="AG29" s="367"/>
      <c r="AH29" s="636"/>
      <c r="AI29" s="100"/>
      <c r="AJ29" s="637">
        <f t="shared" si="2"/>
        <v>3</v>
      </c>
      <c r="AK29" s="354"/>
      <c r="AL29" s="343">
        <f t="shared" si="3"/>
        <v>500000</v>
      </c>
      <c r="AM29" s="343"/>
      <c r="AN29" s="343"/>
      <c r="AO29" s="99">
        <f t="shared" si="4"/>
        <v>0</v>
      </c>
      <c r="AP29" s="343">
        <f t="shared" si="4"/>
        <v>0</v>
      </c>
      <c r="AQ29" s="343"/>
      <c r="AR29" s="343"/>
      <c r="AS29" s="343"/>
      <c r="AT29" s="343"/>
      <c r="AU29" s="343"/>
      <c r="AV29" s="354">
        <f t="shared" si="5"/>
        <v>3</v>
      </c>
      <c r="AW29" s="354"/>
      <c r="AX29" s="343">
        <f t="shared" si="6"/>
        <v>500000</v>
      </c>
      <c r="AY29" s="343"/>
      <c r="AZ29" s="343"/>
      <c r="BA29" s="343"/>
      <c r="BB29" s="343"/>
      <c r="BC29" s="343"/>
      <c r="BD29" s="343"/>
      <c r="BE29" s="343"/>
      <c r="BF29" s="99"/>
      <c r="BG29" s="343"/>
      <c r="BH29" s="343"/>
      <c r="BI29" s="634"/>
    </row>
    <row r="30" spans="2:61" ht="14.25" customHeight="1" x14ac:dyDescent="0.15">
      <c r="B30" s="638" t="s">
        <v>32</v>
      </c>
      <c r="C30" s="378"/>
      <c r="D30" s="378"/>
      <c r="E30" s="379"/>
      <c r="F30" s="148">
        <f>'入力方法 集計表'!$BU$4</f>
        <v>3</v>
      </c>
      <c r="G30" s="367">
        <f>'入力方法 集計表'!$Z$28</f>
        <v>400000</v>
      </c>
      <c r="H30" s="367"/>
      <c r="I30" s="367"/>
      <c r="J30" s="367"/>
      <c r="K30" s="149">
        <f>'入力方法 集計表'!$BV$4</f>
        <v>0</v>
      </c>
      <c r="L30" s="367">
        <f>'入力方法 集計表'!Z$29</f>
        <v>0</v>
      </c>
      <c r="M30" s="367"/>
      <c r="N30" s="367"/>
      <c r="O30" s="367"/>
      <c r="P30" s="367"/>
      <c r="Q30" s="367"/>
      <c r="R30" s="369">
        <f>'入力方法 集計表'!$BW$4</f>
        <v>0</v>
      </c>
      <c r="S30" s="369"/>
      <c r="T30" s="369"/>
      <c r="U30" s="367">
        <f>'入力方法 集計表'!$Z$30</f>
        <v>0</v>
      </c>
      <c r="V30" s="367"/>
      <c r="W30" s="367"/>
      <c r="X30" s="367"/>
      <c r="Y30" s="367"/>
      <c r="Z30" s="369">
        <f t="shared" si="0"/>
        <v>3</v>
      </c>
      <c r="AA30" s="369"/>
      <c r="AB30" s="367">
        <f t="shared" si="1"/>
        <v>400000</v>
      </c>
      <c r="AC30" s="367"/>
      <c r="AD30" s="367"/>
      <c r="AE30" s="367"/>
      <c r="AF30" s="367"/>
      <c r="AG30" s="367"/>
      <c r="AH30" s="636"/>
      <c r="AI30" s="100"/>
      <c r="AJ30" s="637">
        <f t="shared" si="2"/>
        <v>3</v>
      </c>
      <c r="AK30" s="354"/>
      <c r="AL30" s="343">
        <f t="shared" si="3"/>
        <v>400000</v>
      </c>
      <c r="AM30" s="343"/>
      <c r="AN30" s="343"/>
      <c r="AO30" s="99">
        <f t="shared" si="4"/>
        <v>0</v>
      </c>
      <c r="AP30" s="343">
        <f t="shared" si="4"/>
        <v>0</v>
      </c>
      <c r="AQ30" s="343"/>
      <c r="AR30" s="343"/>
      <c r="AS30" s="343"/>
      <c r="AT30" s="343"/>
      <c r="AU30" s="343"/>
      <c r="AV30" s="354">
        <f t="shared" si="5"/>
        <v>3</v>
      </c>
      <c r="AW30" s="354"/>
      <c r="AX30" s="343">
        <f t="shared" si="6"/>
        <v>400000</v>
      </c>
      <c r="AY30" s="343"/>
      <c r="AZ30" s="343"/>
      <c r="BA30" s="343"/>
      <c r="BB30" s="343"/>
      <c r="BC30" s="343"/>
      <c r="BD30" s="343"/>
      <c r="BE30" s="343"/>
      <c r="BF30" s="99"/>
      <c r="BG30" s="343"/>
      <c r="BH30" s="343"/>
      <c r="BI30" s="634"/>
    </row>
    <row r="31" spans="2:61" ht="14.25" customHeight="1" x14ac:dyDescent="0.15">
      <c r="B31" s="638" t="s">
        <v>33</v>
      </c>
      <c r="C31" s="378"/>
      <c r="D31" s="378"/>
      <c r="E31" s="379"/>
      <c r="F31" s="148">
        <f>'入力方法 集計表'!$BY$4</f>
        <v>2</v>
      </c>
      <c r="G31" s="367">
        <f>'入力方法 集計表'!$AA$28</f>
        <v>350000</v>
      </c>
      <c r="H31" s="367"/>
      <c r="I31" s="367"/>
      <c r="J31" s="367"/>
      <c r="K31" s="149">
        <f>'入力方法 集計表'!$BZ$4</f>
        <v>0</v>
      </c>
      <c r="L31" s="367">
        <f>'入力方法 集計表'!$AA$29</f>
        <v>0</v>
      </c>
      <c r="M31" s="367"/>
      <c r="N31" s="367"/>
      <c r="O31" s="367"/>
      <c r="P31" s="367"/>
      <c r="Q31" s="367"/>
      <c r="R31" s="369">
        <f>'入力方法 集計表'!$CA$4</f>
        <v>0</v>
      </c>
      <c r="S31" s="369"/>
      <c r="T31" s="369"/>
      <c r="U31" s="367">
        <f>'入力方法 集計表'!$AA$30</f>
        <v>0</v>
      </c>
      <c r="V31" s="367"/>
      <c r="W31" s="367"/>
      <c r="X31" s="367"/>
      <c r="Y31" s="367"/>
      <c r="Z31" s="369">
        <f t="shared" si="0"/>
        <v>2</v>
      </c>
      <c r="AA31" s="369"/>
      <c r="AB31" s="367">
        <f t="shared" si="1"/>
        <v>350000</v>
      </c>
      <c r="AC31" s="367"/>
      <c r="AD31" s="367"/>
      <c r="AE31" s="367"/>
      <c r="AF31" s="367"/>
      <c r="AG31" s="367"/>
      <c r="AH31" s="636"/>
      <c r="AI31" s="100"/>
      <c r="AJ31" s="637">
        <f t="shared" si="2"/>
        <v>2</v>
      </c>
      <c r="AK31" s="354"/>
      <c r="AL31" s="343">
        <f t="shared" si="3"/>
        <v>350000</v>
      </c>
      <c r="AM31" s="343"/>
      <c r="AN31" s="343"/>
      <c r="AO31" s="99">
        <f t="shared" si="4"/>
        <v>0</v>
      </c>
      <c r="AP31" s="343">
        <f t="shared" si="4"/>
        <v>0</v>
      </c>
      <c r="AQ31" s="343"/>
      <c r="AR31" s="343"/>
      <c r="AS31" s="343"/>
      <c r="AT31" s="343"/>
      <c r="AU31" s="343"/>
      <c r="AV31" s="354">
        <f t="shared" si="5"/>
        <v>2</v>
      </c>
      <c r="AW31" s="354"/>
      <c r="AX31" s="343">
        <f t="shared" si="6"/>
        <v>350000</v>
      </c>
      <c r="AY31" s="343"/>
      <c r="AZ31" s="343"/>
      <c r="BA31" s="343"/>
      <c r="BB31" s="343"/>
      <c r="BC31" s="343"/>
      <c r="BD31" s="343"/>
      <c r="BE31" s="343"/>
      <c r="BF31" s="99">
        <f>'入力方法 集計表'!$CB$4</f>
        <v>0</v>
      </c>
      <c r="BG31" s="343">
        <f>'入力方法 集計表'!$AA$31</f>
        <v>0</v>
      </c>
      <c r="BH31" s="343"/>
      <c r="BI31" s="634"/>
    </row>
    <row r="32" spans="2:61" ht="14.25" customHeight="1" x14ac:dyDescent="0.15">
      <c r="B32" s="638" t="s">
        <v>34</v>
      </c>
      <c r="C32" s="378"/>
      <c r="D32" s="426"/>
      <c r="E32" s="379"/>
      <c r="F32" s="148">
        <f>'入力方法 集計表'!$BY$4</f>
        <v>2</v>
      </c>
      <c r="G32" s="367">
        <f>'入力方法 集計表'!$AB$28</f>
        <v>350000</v>
      </c>
      <c r="H32" s="367"/>
      <c r="I32" s="367"/>
      <c r="J32" s="367"/>
      <c r="K32" s="149">
        <f>'入力方法 集計表'!$CD$4</f>
        <v>0</v>
      </c>
      <c r="L32" s="367">
        <f>'入力方法 集計表'!$AB$29</f>
        <v>0</v>
      </c>
      <c r="M32" s="367"/>
      <c r="N32" s="367"/>
      <c r="O32" s="367"/>
      <c r="P32" s="367"/>
      <c r="Q32" s="367"/>
      <c r="R32" s="369">
        <f>'入力方法 集計表'!$CE$4</f>
        <v>0</v>
      </c>
      <c r="S32" s="369"/>
      <c r="T32" s="369"/>
      <c r="U32" s="367">
        <f>'入力方法 集計表'!$AB$30</f>
        <v>0</v>
      </c>
      <c r="V32" s="367"/>
      <c r="W32" s="367"/>
      <c r="X32" s="367"/>
      <c r="Y32" s="367"/>
      <c r="Z32" s="369">
        <f t="shared" si="0"/>
        <v>2</v>
      </c>
      <c r="AA32" s="369"/>
      <c r="AB32" s="367">
        <f t="shared" si="1"/>
        <v>350000</v>
      </c>
      <c r="AC32" s="367"/>
      <c r="AD32" s="367"/>
      <c r="AE32" s="367"/>
      <c r="AF32" s="367"/>
      <c r="AG32" s="367"/>
      <c r="AH32" s="636"/>
      <c r="AI32" s="100"/>
      <c r="AJ32" s="637">
        <f t="shared" si="2"/>
        <v>2</v>
      </c>
      <c r="AK32" s="354"/>
      <c r="AL32" s="343">
        <f t="shared" si="3"/>
        <v>350000</v>
      </c>
      <c r="AM32" s="343"/>
      <c r="AN32" s="343"/>
      <c r="AO32" s="99">
        <f t="shared" si="4"/>
        <v>0</v>
      </c>
      <c r="AP32" s="343">
        <f t="shared" si="4"/>
        <v>0</v>
      </c>
      <c r="AQ32" s="343"/>
      <c r="AR32" s="343"/>
      <c r="AS32" s="343"/>
      <c r="AT32" s="343"/>
      <c r="AU32" s="343"/>
      <c r="AV32" s="354">
        <f t="shared" si="5"/>
        <v>2</v>
      </c>
      <c r="AW32" s="354"/>
      <c r="AX32" s="343">
        <f t="shared" si="6"/>
        <v>350000</v>
      </c>
      <c r="AY32" s="343"/>
      <c r="AZ32" s="343"/>
      <c r="BA32" s="343"/>
      <c r="BB32" s="343"/>
      <c r="BC32" s="343"/>
      <c r="BD32" s="343"/>
      <c r="BE32" s="343"/>
      <c r="BF32" s="99">
        <f>'入力方法 集計表'!$CF$4</f>
        <v>0</v>
      </c>
      <c r="BG32" s="343">
        <f>'入力方法 集計表'!$AB$31</f>
        <v>0</v>
      </c>
      <c r="BH32" s="343"/>
      <c r="BI32" s="634"/>
    </row>
    <row r="33" spans="2:61" ht="14.25" customHeight="1" x14ac:dyDescent="0.15">
      <c r="B33" s="635" t="s">
        <v>85</v>
      </c>
      <c r="C33" s="424"/>
      <c r="D33" s="101">
        <v>8</v>
      </c>
      <c r="E33" s="102" t="s">
        <v>86</v>
      </c>
      <c r="F33" s="148">
        <f>'入力方法 集計表'!$CG$4</f>
        <v>3</v>
      </c>
      <c r="G33" s="367">
        <f>'入力方法 集計表'!$AC$28</f>
        <v>500000</v>
      </c>
      <c r="H33" s="367"/>
      <c r="I33" s="367"/>
      <c r="J33" s="367"/>
      <c r="K33" s="149">
        <f>'入力方法 集計表'!$CH$4</f>
        <v>0</v>
      </c>
      <c r="L33" s="367">
        <f>'入力方法 集計表'!$AC$29</f>
        <v>0</v>
      </c>
      <c r="M33" s="367"/>
      <c r="N33" s="367"/>
      <c r="O33" s="367"/>
      <c r="P33" s="367"/>
      <c r="Q33" s="367"/>
      <c r="R33" s="369">
        <f>'入力方法 集計表'!$CI$4</f>
        <v>0</v>
      </c>
      <c r="S33" s="369"/>
      <c r="T33" s="369"/>
      <c r="U33" s="367">
        <f>'入力方法 集計表'!$AC$30</f>
        <v>0</v>
      </c>
      <c r="V33" s="367"/>
      <c r="W33" s="367"/>
      <c r="X33" s="367"/>
      <c r="Y33" s="367"/>
      <c r="Z33" s="369">
        <f t="shared" si="0"/>
        <v>3</v>
      </c>
      <c r="AA33" s="369"/>
      <c r="AB33" s="367">
        <f t="shared" si="1"/>
        <v>500000</v>
      </c>
      <c r="AC33" s="367"/>
      <c r="AD33" s="367"/>
      <c r="AE33" s="367"/>
      <c r="AF33" s="367"/>
      <c r="AG33" s="367"/>
      <c r="AH33" s="636"/>
      <c r="AI33" s="100"/>
      <c r="AJ33" s="637">
        <f t="shared" si="2"/>
        <v>3</v>
      </c>
      <c r="AK33" s="354"/>
      <c r="AL33" s="343">
        <f t="shared" si="3"/>
        <v>500000</v>
      </c>
      <c r="AM33" s="343"/>
      <c r="AN33" s="343"/>
      <c r="AO33" s="99">
        <f t="shared" si="4"/>
        <v>0</v>
      </c>
      <c r="AP33" s="343">
        <f t="shared" si="4"/>
        <v>0</v>
      </c>
      <c r="AQ33" s="343"/>
      <c r="AR33" s="343"/>
      <c r="AS33" s="343"/>
      <c r="AT33" s="343"/>
      <c r="AU33" s="343"/>
      <c r="AV33" s="354">
        <f t="shared" si="5"/>
        <v>3</v>
      </c>
      <c r="AW33" s="354"/>
      <c r="AX33" s="343">
        <f t="shared" si="6"/>
        <v>500000</v>
      </c>
      <c r="AY33" s="343"/>
      <c r="AZ33" s="343"/>
      <c r="BA33" s="343"/>
      <c r="BB33" s="343"/>
      <c r="BC33" s="343"/>
      <c r="BD33" s="343"/>
      <c r="BE33" s="343"/>
      <c r="BF33" s="99"/>
      <c r="BG33" s="343"/>
      <c r="BH33" s="343"/>
      <c r="BI33" s="634"/>
    </row>
    <row r="34" spans="2:61" ht="14.25" customHeight="1" x14ac:dyDescent="0.15">
      <c r="B34" s="635" t="s">
        <v>85</v>
      </c>
      <c r="C34" s="424"/>
      <c r="D34" s="103">
        <v>12</v>
      </c>
      <c r="E34" s="102" t="s">
        <v>86</v>
      </c>
      <c r="F34" s="148">
        <f>'入力方法 集計表'!$CK$4</f>
        <v>3</v>
      </c>
      <c r="G34" s="367">
        <f>'入力方法 集計表'!$AD$28</f>
        <v>850000</v>
      </c>
      <c r="H34" s="367"/>
      <c r="I34" s="367"/>
      <c r="J34" s="367"/>
      <c r="K34" s="149">
        <f>'入力方法 集計表'!$CL$4</f>
        <v>0</v>
      </c>
      <c r="L34" s="367">
        <f>'入力方法 集計表'!$AD$29</f>
        <v>0</v>
      </c>
      <c r="M34" s="367"/>
      <c r="N34" s="367"/>
      <c r="O34" s="367"/>
      <c r="P34" s="367"/>
      <c r="Q34" s="367"/>
      <c r="R34" s="369">
        <f>'入力方法 集計表'!$CM$4</f>
        <v>0</v>
      </c>
      <c r="S34" s="369"/>
      <c r="T34" s="369"/>
      <c r="U34" s="367">
        <f>'入力方法 集計表'!AD$30</f>
        <v>0</v>
      </c>
      <c r="V34" s="367"/>
      <c r="W34" s="367"/>
      <c r="X34" s="367"/>
      <c r="Y34" s="367"/>
      <c r="Z34" s="369">
        <f t="shared" si="0"/>
        <v>3</v>
      </c>
      <c r="AA34" s="369"/>
      <c r="AB34" s="367">
        <f t="shared" si="1"/>
        <v>850000</v>
      </c>
      <c r="AC34" s="367"/>
      <c r="AD34" s="367"/>
      <c r="AE34" s="367"/>
      <c r="AF34" s="367"/>
      <c r="AG34" s="367"/>
      <c r="AH34" s="636"/>
      <c r="AI34" s="100"/>
      <c r="AJ34" s="637">
        <f t="shared" si="2"/>
        <v>3</v>
      </c>
      <c r="AK34" s="354"/>
      <c r="AL34" s="343">
        <f t="shared" si="3"/>
        <v>850000</v>
      </c>
      <c r="AM34" s="343"/>
      <c r="AN34" s="343"/>
      <c r="AO34" s="99">
        <f t="shared" si="4"/>
        <v>0</v>
      </c>
      <c r="AP34" s="343">
        <f t="shared" si="4"/>
        <v>0</v>
      </c>
      <c r="AQ34" s="343"/>
      <c r="AR34" s="343"/>
      <c r="AS34" s="343"/>
      <c r="AT34" s="343"/>
      <c r="AU34" s="343"/>
      <c r="AV34" s="354">
        <f t="shared" si="5"/>
        <v>3</v>
      </c>
      <c r="AW34" s="354"/>
      <c r="AX34" s="343">
        <f t="shared" si="6"/>
        <v>850000</v>
      </c>
      <c r="AY34" s="343"/>
      <c r="AZ34" s="343"/>
      <c r="BA34" s="343"/>
      <c r="BB34" s="343"/>
      <c r="BC34" s="343"/>
      <c r="BD34" s="343"/>
      <c r="BE34" s="343"/>
      <c r="BF34" s="99"/>
      <c r="BG34" s="343"/>
      <c r="BH34" s="343"/>
      <c r="BI34" s="634"/>
    </row>
    <row r="35" spans="2:61" ht="14.25" customHeight="1" x14ac:dyDescent="0.15">
      <c r="B35" s="635" t="s">
        <v>85</v>
      </c>
      <c r="C35" s="424"/>
      <c r="D35" s="104"/>
      <c r="E35" s="102" t="s">
        <v>86</v>
      </c>
      <c r="F35" s="148"/>
      <c r="G35" s="367"/>
      <c r="H35" s="367"/>
      <c r="I35" s="367"/>
      <c r="J35" s="367"/>
      <c r="K35" s="149"/>
      <c r="L35" s="367"/>
      <c r="M35" s="367"/>
      <c r="N35" s="367"/>
      <c r="O35" s="367"/>
      <c r="P35" s="367"/>
      <c r="Q35" s="367"/>
      <c r="R35" s="369"/>
      <c r="S35" s="369"/>
      <c r="T35" s="369"/>
      <c r="U35" s="367"/>
      <c r="V35" s="367"/>
      <c r="W35" s="367"/>
      <c r="X35" s="367"/>
      <c r="Y35" s="367"/>
      <c r="Z35" s="369"/>
      <c r="AA35" s="369"/>
      <c r="AB35" s="367"/>
      <c r="AC35" s="367"/>
      <c r="AD35" s="367"/>
      <c r="AE35" s="367"/>
      <c r="AF35" s="367"/>
      <c r="AG35" s="367"/>
      <c r="AH35" s="636"/>
      <c r="AI35" s="100"/>
      <c r="AJ35" s="637"/>
      <c r="AK35" s="354"/>
      <c r="AL35" s="343"/>
      <c r="AM35" s="343"/>
      <c r="AN35" s="343"/>
      <c r="AO35" s="99"/>
      <c r="AP35" s="343"/>
      <c r="AQ35" s="343"/>
      <c r="AR35" s="343"/>
      <c r="AS35" s="343"/>
      <c r="AT35" s="343"/>
      <c r="AU35" s="343"/>
      <c r="AV35" s="354"/>
      <c r="AW35" s="354"/>
      <c r="AX35" s="343"/>
      <c r="AY35" s="343"/>
      <c r="AZ35" s="343"/>
      <c r="BA35" s="343"/>
      <c r="BB35" s="343"/>
      <c r="BC35" s="343"/>
      <c r="BD35" s="343"/>
      <c r="BE35" s="343"/>
      <c r="BF35" s="99"/>
      <c r="BG35" s="343"/>
      <c r="BH35" s="343"/>
      <c r="BI35" s="634"/>
    </row>
    <row r="36" spans="2:61" ht="20.25" customHeight="1" x14ac:dyDescent="0.15">
      <c r="B36" s="623" t="s">
        <v>87</v>
      </c>
      <c r="C36" s="245"/>
      <c r="D36" s="425"/>
      <c r="E36" s="246"/>
      <c r="F36" s="433"/>
      <c r="G36" s="427">
        <f>SUM(G21:J35)</f>
        <v>6950000</v>
      </c>
      <c r="H36" s="428"/>
      <c r="I36" s="428"/>
      <c r="J36" s="429"/>
      <c r="K36" s="350"/>
      <c r="L36" s="427">
        <f>SUM(L21:Q35)</f>
        <v>0</v>
      </c>
      <c r="M36" s="428"/>
      <c r="N36" s="428"/>
      <c r="O36" s="428"/>
      <c r="P36" s="428"/>
      <c r="Q36" s="429"/>
      <c r="R36" s="350"/>
      <c r="S36" s="350"/>
      <c r="T36" s="350"/>
      <c r="U36" s="435">
        <f>SUM(U21:Y35)</f>
        <v>0</v>
      </c>
      <c r="V36" s="435"/>
      <c r="W36" s="435"/>
      <c r="X36" s="435"/>
      <c r="Y36" s="435"/>
      <c r="Z36" s="437" t="s">
        <v>88</v>
      </c>
      <c r="AA36" s="438"/>
      <c r="AB36" s="441">
        <f>SUM(AB21:AH35)</f>
        <v>6950000</v>
      </c>
      <c r="AC36" s="442"/>
      <c r="AD36" s="442"/>
      <c r="AE36" s="442"/>
      <c r="AF36" s="442"/>
      <c r="AG36" s="442"/>
      <c r="AH36" s="633"/>
      <c r="AJ36" s="619"/>
      <c r="AK36" s="347"/>
      <c r="AL36" s="347">
        <f>SUM(AL21:AN35)</f>
        <v>6950000</v>
      </c>
      <c r="AM36" s="347"/>
      <c r="AN36" s="347"/>
      <c r="AO36" s="350"/>
      <c r="AP36" s="347">
        <f>SUM(AP21:AU35)</f>
        <v>0</v>
      </c>
      <c r="AQ36" s="347"/>
      <c r="AR36" s="347"/>
      <c r="AS36" s="347"/>
      <c r="AT36" s="347"/>
      <c r="AU36" s="347"/>
      <c r="AV36" s="293" t="s">
        <v>89</v>
      </c>
      <c r="AW36" s="294"/>
      <c r="AX36" s="267">
        <f>SUM(AX21:BE35)</f>
        <v>6950000</v>
      </c>
      <c r="AY36" s="278"/>
      <c r="AZ36" s="278"/>
      <c r="BA36" s="278"/>
      <c r="BB36" s="278"/>
      <c r="BC36" s="278"/>
      <c r="BD36" s="278"/>
      <c r="BE36" s="268"/>
      <c r="BF36" s="105"/>
      <c r="BG36" s="267">
        <f>SUM(BG21:BI35)</f>
        <v>0</v>
      </c>
      <c r="BH36" s="278"/>
      <c r="BI36" s="607"/>
    </row>
    <row r="37" spans="2:61" ht="20.25" customHeight="1" thickBot="1" x14ac:dyDescent="0.2">
      <c r="B37" s="624"/>
      <c r="C37" s="625"/>
      <c r="D37" s="625"/>
      <c r="E37" s="626"/>
      <c r="F37" s="627"/>
      <c r="G37" s="628"/>
      <c r="H37" s="629"/>
      <c r="I37" s="629"/>
      <c r="J37" s="630"/>
      <c r="K37" s="631"/>
      <c r="L37" s="628"/>
      <c r="M37" s="629"/>
      <c r="N37" s="629"/>
      <c r="O37" s="629"/>
      <c r="P37" s="629"/>
      <c r="Q37" s="630"/>
      <c r="R37" s="631"/>
      <c r="S37" s="631"/>
      <c r="T37" s="631"/>
      <c r="U37" s="632"/>
      <c r="V37" s="632"/>
      <c r="W37" s="632"/>
      <c r="X37" s="632"/>
      <c r="Y37" s="632"/>
      <c r="Z37" s="608">
        <f>ROUNDDOWN(AVERAGE(Z21:AA32),0)</f>
        <v>2</v>
      </c>
      <c r="AA37" s="609"/>
      <c r="AB37" s="610">
        <f>ROUNDDOWN(AB36/1000,0)</f>
        <v>6950</v>
      </c>
      <c r="AC37" s="611"/>
      <c r="AD37" s="611"/>
      <c r="AE37" s="611"/>
      <c r="AF37" s="611"/>
      <c r="AG37" s="611"/>
      <c r="AH37" s="612"/>
      <c r="AJ37" s="620"/>
      <c r="AK37" s="621"/>
      <c r="AL37" s="621"/>
      <c r="AM37" s="621"/>
      <c r="AN37" s="621"/>
      <c r="AO37" s="622"/>
      <c r="AP37" s="621"/>
      <c r="AQ37" s="621"/>
      <c r="AR37" s="621"/>
      <c r="AS37" s="621"/>
      <c r="AT37" s="621"/>
      <c r="AU37" s="621"/>
      <c r="AV37" s="613">
        <f>ROUNDDOWN(AVERAGE(AV21:AW32),0)</f>
        <v>2</v>
      </c>
      <c r="AW37" s="614"/>
      <c r="AX37" s="615">
        <f>ROUNDDOWN(AX36/1000,0)</f>
        <v>6950</v>
      </c>
      <c r="AY37" s="616"/>
      <c r="AZ37" s="616"/>
      <c r="BA37" s="616"/>
      <c r="BB37" s="616"/>
      <c r="BC37" s="616"/>
      <c r="BD37" s="616"/>
      <c r="BE37" s="617"/>
      <c r="BF37" s="159"/>
      <c r="BG37" s="615">
        <f>ROUNDDOWN(BG36/1000,0)</f>
        <v>0</v>
      </c>
      <c r="BH37" s="616"/>
      <c r="BI37" s="618"/>
    </row>
    <row r="38" spans="2:61" ht="6" customHeight="1" thickTop="1" x14ac:dyDescent="0.15"/>
    <row r="39" spans="2:61" ht="19.5" customHeight="1" x14ac:dyDescent="0.15">
      <c r="B39" s="245">
        <v>8</v>
      </c>
      <c r="C39" s="245"/>
      <c r="D39" s="245"/>
      <c r="E39" s="245"/>
      <c r="F39" s="418"/>
      <c r="G39" s="418"/>
      <c r="H39" s="418"/>
      <c r="I39" s="418"/>
      <c r="J39" s="418"/>
      <c r="K39" s="245" t="s">
        <v>90</v>
      </c>
      <c r="L39" s="245"/>
      <c r="M39" s="245"/>
      <c r="N39" s="245"/>
      <c r="O39" s="245"/>
      <c r="P39" s="245"/>
      <c r="Q39" s="245"/>
      <c r="R39" s="307" t="s">
        <v>91</v>
      </c>
      <c r="S39" s="419"/>
      <c r="T39" s="419"/>
      <c r="U39" s="419"/>
      <c r="V39" s="419"/>
      <c r="W39" s="419"/>
      <c r="X39" s="419"/>
      <c r="Y39" s="420"/>
      <c r="Z39" s="421"/>
      <c r="AA39" s="422"/>
      <c r="AB39" s="308"/>
      <c r="AC39" s="309"/>
      <c r="AD39" s="309"/>
      <c r="AE39" s="309"/>
      <c r="AF39" s="309"/>
      <c r="AG39" s="309"/>
      <c r="AH39" s="310"/>
      <c r="AI39" s="318"/>
      <c r="AJ39" s="245"/>
      <c r="AK39" s="245"/>
      <c r="AL39" s="245"/>
      <c r="AM39" s="245"/>
      <c r="AN39" s="245"/>
      <c r="AO39" s="245"/>
      <c r="AP39" s="245"/>
      <c r="AQ39" s="245"/>
      <c r="AR39" s="245"/>
      <c r="AS39" s="245"/>
      <c r="AT39" s="245"/>
      <c r="AU39" s="246"/>
      <c r="AV39" s="297"/>
      <c r="AW39" s="319"/>
      <c r="AX39" s="308"/>
      <c r="AY39" s="309"/>
      <c r="AZ39" s="309"/>
      <c r="BA39" s="309"/>
      <c r="BB39" s="309"/>
      <c r="BC39" s="309"/>
      <c r="BD39" s="309"/>
      <c r="BE39" s="310"/>
      <c r="BF39" s="106"/>
      <c r="BG39" s="308"/>
      <c r="BH39" s="309"/>
      <c r="BI39" s="310"/>
    </row>
    <row r="40" spans="2:61" ht="19.5" customHeight="1" x14ac:dyDescent="0.15">
      <c r="B40" s="245"/>
      <c r="C40" s="245"/>
      <c r="D40" s="245"/>
      <c r="E40" s="245"/>
      <c r="F40" s="418"/>
      <c r="G40" s="418"/>
      <c r="H40" s="418"/>
      <c r="I40" s="418"/>
      <c r="J40" s="418"/>
      <c r="K40" s="246" t="s">
        <v>92</v>
      </c>
      <c r="L40" s="251"/>
      <c r="M40" s="251"/>
      <c r="N40" s="251"/>
      <c r="O40" s="251"/>
      <c r="P40" s="251"/>
      <c r="Q40" s="318"/>
      <c r="R40" s="245" t="s">
        <v>93</v>
      </c>
      <c r="S40" s="245"/>
      <c r="T40" s="245"/>
      <c r="U40" s="245"/>
      <c r="V40" s="245"/>
      <c r="W40" s="245"/>
      <c r="X40" s="245"/>
      <c r="Y40" s="245"/>
      <c r="Z40" s="320"/>
      <c r="AA40" s="321"/>
      <c r="AB40" s="308"/>
      <c r="AC40" s="309"/>
      <c r="AD40" s="309"/>
      <c r="AE40" s="309"/>
      <c r="AF40" s="309"/>
      <c r="AG40" s="309"/>
      <c r="AH40" s="310"/>
      <c r="AI40" s="318"/>
      <c r="AJ40" s="245"/>
      <c r="AK40" s="245"/>
      <c r="AL40" s="245"/>
      <c r="AM40" s="245"/>
      <c r="AN40" s="245"/>
      <c r="AO40" s="245"/>
      <c r="AP40" s="245"/>
      <c r="AQ40" s="245"/>
      <c r="AR40" s="245"/>
      <c r="AS40" s="245"/>
      <c r="AT40" s="245"/>
      <c r="AU40" s="245"/>
      <c r="AV40" s="320"/>
      <c r="AW40" s="321"/>
      <c r="AX40" s="311"/>
      <c r="AY40" s="309"/>
      <c r="AZ40" s="309"/>
      <c r="BA40" s="309"/>
      <c r="BB40" s="309"/>
      <c r="BC40" s="309"/>
      <c r="BD40" s="309"/>
      <c r="BE40" s="312"/>
      <c r="BF40" s="107"/>
      <c r="BG40" s="308"/>
      <c r="BH40" s="309"/>
      <c r="BI40" s="310"/>
    </row>
    <row r="41" spans="2:61" ht="4.5" customHeight="1" x14ac:dyDescent="0.15"/>
    <row r="42" spans="2:61" ht="11.25" customHeight="1" x14ac:dyDescent="0.15">
      <c r="B42" s="245" t="s">
        <v>20</v>
      </c>
      <c r="C42" s="245" t="s">
        <v>95</v>
      </c>
      <c r="D42" s="245"/>
      <c r="E42" s="245"/>
      <c r="F42" s="245"/>
      <c r="G42" s="245"/>
      <c r="H42" s="245"/>
      <c r="I42" s="307" t="s">
        <v>96</v>
      </c>
      <c r="J42" s="300"/>
      <c r="K42" s="300" t="s">
        <v>97</v>
      </c>
      <c r="L42" s="300"/>
      <c r="M42" s="300"/>
      <c r="N42" s="340" t="s">
        <v>98</v>
      </c>
      <c r="O42" s="341"/>
      <c r="Q42" s="245" t="s">
        <v>20</v>
      </c>
      <c r="R42" s="245"/>
      <c r="S42" s="245" t="s">
        <v>100</v>
      </c>
      <c r="T42" s="245"/>
      <c r="U42" s="245"/>
      <c r="V42" s="245"/>
      <c r="W42" s="245"/>
      <c r="X42" s="245"/>
      <c r="Y42" s="245"/>
      <c r="Z42" s="245"/>
      <c r="AA42" s="307" t="s">
        <v>101</v>
      </c>
      <c r="AB42" s="300"/>
      <c r="AC42" s="300"/>
      <c r="AD42" s="300"/>
      <c r="AE42" s="300"/>
      <c r="AF42" s="300" t="s">
        <v>102</v>
      </c>
      <c r="AG42" s="300"/>
      <c r="AH42" s="340" t="s">
        <v>103</v>
      </c>
      <c r="AI42" s="341"/>
      <c r="AJ42" s="341"/>
      <c r="AK42" s="341"/>
      <c r="AM42" s="245" t="s">
        <v>20</v>
      </c>
      <c r="AN42" s="245" t="s">
        <v>100</v>
      </c>
      <c r="AO42" s="245"/>
      <c r="AP42" s="245"/>
      <c r="AQ42" s="245"/>
      <c r="AR42" s="245"/>
      <c r="AS42" s="307" t="s">
        <v>101</v>
      </c>
      <c r="AT42" s="300"/>
      <c r="AU42" s="300"/>
      <c r="AV42" s="300" t="s">
        <v>102</v>
      </c>
      <c r="AW42" s="300"/>
      <c r="AX42" s="300"/>
      <c r="AY42" s="340" t="s">
        <v>103</v>
      </c>
      <c r="AZ42" s="341"/>
      <c r="BA42" s="341"/>
      <c r="BD42" s="334" t="s">
        <v>104</v>
      </c>
      <c r="BE42" s="335"/>
      <c r="BF42" s="335"/>
      <c r="BG42" s="336"/>
    </row>
    <row r="43" spans="2:61" ht="11.25" customHeight="1" x14ac:dyDescent="0.15">
      <c r="B43" s="245"/>
      <c r="C43" s="245"/>
      <c r="D43" s="245"/>
      <c r="E43" s="245"/>
      <c r="F43" s="245"/>
      <c r="G43" s="245"/>
      <c r="H43" s="245"/>
      <c r="I43" s="300"/>
      <c r="J43" s="300"/>
      <c r="K43" s="108" t="s">
        <v>105</v>
      </c>
      <c r="L43" s="300" t="s">
        <v>106</v>
      </c>
      <c r="M43" s="300"/>
      <c r="N43" s="342"/>
      <c r="O43" s="341"/>
      <c r="Q43" s="245"/>
      <c r="R43" s="245"/>
      <c r="S43" s="245"/>
      <c r="T43" s="245"/>
      <c r="U43" s="245"/>
      <c r="V43" s="245"/>
      <c r="W43" s="245"/>
      <c r="X43" s="245"/>
      <c r="Y43" s="245"/>
      <c r="Z43" s="245"/>
      <c r="AA43" s="300"/>
      <c r="AB43" s="300"/>
      <c r="AC43" s="300"/>
      <c r="AD43" s="300"/>
      <c r="AE43" s="300"/>
      <c r="AF43" s="108" t="s">
        <v>105</v>
      </c>
      <c r="AG43" s="108" t="s">
        <v>106</v>
      </c>
      <c r="AH43" s="342"/>
      <c r="AI43" s="342"/>
      <c r="AJ43" s="342"/>
      <c r="AK43" s="341"/>
      <c r="AM43" s="245"/>
      <c r="AN43" s="245"/>
      <c r="AO43" s="245"/>
      <c r="AP43" s="245"/>
      <c r="AQ43" s="245"/>
      <c r="AR43" s="245"/>
      <c r="AS43" s="300"/>
      <c r="AT43" s="300"/>
      <c r="AU43" s="300"/>
      <c r="AV43" s="108" t="s">
        <v>105</v>
      </c>
      <c r="AW43" s="300" t="s">
        <v>106</v>
      </c>
      <c r="AX43" s="300"/>
      <c r="AY43" s="342"/>
      <c r="AZ43" s="342"/>
      <c r="BA43" s="341"/>
      <c r="BD43" s="337"/>
      <c r="BE43" s="338"/>
      <c r="BF43" s="338"/>
      <c r="BG43" s="339"/>
    </row>
    <row r="44" spans="2:61" ht="15.75" customHeight="1" x14ac:dyDescent="0.15">
      <c r="B44" s="109"/>
      <c r="C44" s="245"/>
      <c r="D44" s="245"/>
      <c r="E44" s="245"/>
      <c r="F44" s="245"/>
      <c r="G44" s="245"/>
      <c r="H44" s="245"/>
      <c r="I44" s="267"/>
      <c r="J44" s="268"/>
      <c r="K44" s="109"/>
      <c r="L44" s="245"/>
      <c r="M44" s="246"/>
      <c r="N44" s="110"/>
      <c r="O44" s="111" t="s">
        <v>108</v>
      </c>
      <c r="Q44" s="245"/>
      <c r="R44" s="245"/>
      <c r="S44" s="245"/>
      <c r="T44" s="245"/>
      <c r="U44" s="245"/>
      <c r="V44" s="245"/>
      <c r="W44" s="245"/>
      <c r="X44" s="245"/>
      <c r="Y44" s="245"/>
      <c r="Z44" s="245"/>
      <c r="AA44" s="267"/>
      <c r="AB44" s="278"/>
      <c r="AC44" s="278"/>
      <c r="AD44" s="278"/>
      <c r="AE44" s="268"/>
      <c r="AF44" s="109"/>
      <c r="AG44" s="89"/>
      <c r="AH44" s="295"/>
      <c r="AI44" s="417"/>
      <c r="AJ44" s="296"/>
      <c r="AK44" s="111" t="s">
        <v>108</v>
      </c>
      <c r="AM44" s="109"/>
      <c r="AN44" s="245"/>
      <c r="AO44" s="245"/>
      <c r="AP44" s="245"/>
      <c r="AQ44" s="245"/>
      <c r="AR44" s="245"/>
      <c r="AS44" s="267"/>
      <c r="AT44" s="278"/>
      <c r="AU44" s="268"/>
      <c r="AV44" s="109"/>
      <c r="AW44" s="245"/>
      <c r="AX44" s="246"/>
      <c r="AY44" s="295"/>
      <c r="AZ44" s="296"/>
      <c r="BA44" s="111" t="s">
        <v>108</v>
      </c>
      <c r="BD44" s="252"/>
      <c r="BE44" s="253"/>
      <c r="BF44" s="253"/>
      <c r="BG44" s="253"/>
      <c r="BH44" s="253"/>
      <c r="BI44" s="112" t="s">
        <v>107</v>
      </c>
    </row>
    <row r="45" spans="2:61" ht="5.25" customHeight="1" x14ac:dyDescent="0.15">
      <c r="B45" s="245"/>
      <c r="C45" s="245"/>
      <c r="D45" s="245"/>
      <c r="E45" s="245"/>
      <c r="F45" s="245"/>
      <c r="G45" s="245"/>
      <c r="H45" s="245"/>
      <c r="I45" s="269"/>
      <c r="J45" s="270"/>
      <c r="K45" s="245"/>
      <c r="L45" s="245"/>
      <c r="M45" s="246"/>
      <c r="N45" s="416"/>
      <c r="O45" s="275" t="s">
        <v>108</v>
      </c>
      <c r="Q45" s="245"/>
      <c r="R45" s="245"/>
      <c r="S45" s="245"/>
      <c r="T45" s="245"/>
      <c r="U45" s="245"/>
      <c r="V45" s="245"/>
      <c r="W45" s="245"/>
      <c r="X45" s="245"/>
      <c r="Y45" s="245"/>
      <c r="Z45" s="245"/>
      <c r="AA45" s="269"/>
      <c r="AB45" s="282"/>
      <c r="AC45" s="282"/>
      <c r="AD45" s="282"/>
      <c r="AE45" s="270"/>
      <c r="AF45" s="245"/>
      <c r="AG45" s="246"/>
      <c r="AH45" s="279"/>
      <c r="AI45" s="280"/>
      <c r="AJ45" s="281"/>
      <c r="AK45" s="275" t="s">
        <v>108</v>
      </c>
      <c r="AM45" s="245"/>
      <c r="AN45" s="245"/>
      <c r="AO45" s="245"/>
      <c r="AP45" s="245"/>
      <c r="AQ45" s="245"/>
      <c r="AR45" s="245"/>
      <c r="AS45" s="269"/>
      <c r="AT45" s="282"/>
      <c r="AU45" s="270"/>
      <c r="AV45" s="245"/>
      <c r="AW45" s="245"/>
      <c r="AX45" s="246"/>
      <c r="AY45" s="279"/>
      <c r="AZ45" s="281"/>
      <c r="BA45" s="275" t="s">
        <v>108</v>
      </c>
      <c r="BD45" s="255"/>
      <c r="BE45" s="256"/>
      <c r="BF45" s="256"/>
      <c r="BG45" s="256"/>
      <c r="BH45" s="256"/>
      <c r="BI45" s="113"/>
    </row>
    <row r="46" spans="2:61" ht="5.25" customHeight="1" x14ac:dyDescent="0.15">
      <c r="B46" s="245"/>
      <c r="C46" s="245"/>
      <c r="D46" s="245"/>
      <c r="E46" s="245"/>
      <c r="F46" s="245"/>
      <c r="G46" s="245"/>
      <c r="H46" s="245"/>
      <c r="I46" s="271"/>
      <c r="J46" s="272"/>
      <c r="K46" s="245"/>
      <c r="L46" s="245"/>
      <c r="M46" s="246"/>
      <c r="N46" s="416"/>
      <c r="O46" s="275"/>
      <c r="Q46" s="245"/>
      <c r="R46" s="245"/>
      <c r="S46" s="245"/>
      <c r="T46" s="245"/>
      <c r="U46" s="245"/>
      <c r="V46" s="245"/>
      <c r="W46" s="245"/>
      <c r="X46" s="245"/>
      <c r="Y46" s="245"/>
      <c r="Z46" s="245"/>
      <c r="AA46" s="271"/>
      <c r="AB46" s="283"/>
      <c r="AC46" s="283"/>
      <c r="AD46" s="283"/>
      <c r="AE46" s="272"/>
      <c r="AF46" s="245"/>
      <c r="AG46" s="246"/>
      <c r="AH46" s="279"/>
      <c r="AI46" s="280"/>
      <c r="AJ46" s="281"/>
      <c r="AK46" s="275"/>
      <c r="AM46" s="245"/>
      <c r="AN46" s="245"/>
      <c r="AO46" s="245"/>
      <c r="AP46" s="245"/>
      <c r="AQ46" s="245"/>
      <c r="AR46" s="245"/>
      <c r="AS46" s="271"/>
      <c r="AT46" s="283"/>
      <c r="AU46" s="272"/>
      <c r="AV46" s="245"/>
      <c r="AW46" s="245"/>
      <c r="AX46" s="246"/>
      <c r="AY46" s="279"/>
      <c r="AZ46" s="281"/>
      <c r="BA46" s="275"/>
    </row>
    <row r="47" spans="2:61" ht="5.25" customHeight="1" x14ac:dyDescent="0.15">
      <c r="B47" s="245"/>
      <c r="C47" s="245"/>
      <c r="D47" s="245"/>
      <c r="E47" s="245"/>
      <c r="F47" s="245"/>
      <c r="G47" s="245"/>
      <c r="H47" s="245"/>
      <c r="I47" s="273"/>
      <c r="J47" s="274"/>
      <c r="K47" s="245"/>
      <c r="L47" s="245"/>
      <c r="M47" s="246"/>
      <c r="N47" s="416"/>
      <c r="O47" s="275"/>
      <c r="Q47" s="245"/>
      <c r="R47" s="245"/>
      <c r="S47" s="245"/>
      <c r="T47" s="245"/>
      <c r="U47" s="245"/>
      <c r="V47" s="245"/>
      <c r="W47" s="245"/>
      <c r="X47" s="245"/>
      <c r="Y47" s="245"/>
      <c r="Z47" s="245"/>
      <c r="AA47" s="273"/>
      <c r="AB47" s="284"/>
      <c r="AC47" s="284"/>
      <c r="AD47" s="284"/>
      <c r="AE47" s="274"/>
      <c r="AF47" s="245"/>
      <c r="AG47" s="246"/>
      <c r="AH47" s="279"/>
      <c r="AI47" s="280"/>
      <c r="AJ47" s="281"/>
      <c r="AK47" s="275"/>
      <c r="AM47" s="245"/>
      <c r="AN47" s="245"/>
      <c r="AO47" s="245"/>
      <c r="AP47" s="245"/>
      <c r="AQ47" s="245"/>
      <c r="AR47" s="245"/>
      <c r="AS47" s="273"/>
      <c r="AT47" s="284"/>
      <c r="AU47" s="274"/>
      <c r="AV47" s="245"/>
      <c r="AW47" s="245"/>
      <c r="AX47" s="246"/>
      <c r="AY47" s="279"/>
      <c r="AZ47" s="281"/>
      <c r="BA47" s="275"/>
      <c r="BD47" s="322" t="s">
        <v>109</v>
      </c>
      <c r="BE47" s="323"/>
      <c r="BF47" s="324"/>
      <c r="BG47" s="288" t="s">
        <v>110</v>
      </c>
      <c r="BH47" s="289"/>
      <c r="BI47" s="289"/>
    </row>
    <row r="48" spans="2:61" ht="9" customHeight="1" x14ac:dyDescent="0.15">
      <c r="B48" s="245"/>
      <c r="C48" s="245"/>
      <c r="D48" s="245"/>
      <c r="E48" s="245"/>
      <c r="F48" s="245"/>
      <c r="G48" s="245"/>
      <c r="H48" s="245"/>
      <c r="I48" s="269"/>
      <c r="J48" s="270"/>
      <c r="K48" s="245"/>
      <c r="L48" s="245"/>
      <c r="M48" s="246"/>
      <c r="N48" s="416"/>
      <c r="O48" s="275" t="s">
        <v>108</v>
      </c>
      <c r="Q48" s="245"/>
      <c r="R48" s="245"/>
      <c r="S48" s="245"/>
      <c r="T48" s="245"/>
      <c r="U48" s="245"/>
      <c r="V48" s="245"/>
      <c r="W48" s="245"/>
      <c r="X48" s="245"/>
      <c r="Y48" s="245"/>
      <c r="Z48" s="245"/>
      <c r="AA48" s="269"/>
      <c r="AB48" s="282"/>
      <c r="AC48" s="282"/>
      <c r="AD48" s="282"/>
      <c r="AE48" s="270"/>
      <c r="AF48" s="245"/>
      <c r="AG48" s="246"/>
      <c r="AH48" s="279"/>
      <c r="AI48" s="280"/>
      <c r="AJ48" s="281"/>
      <c r="AK48" s="275" t="s">
        <v>108</v>
      </c>
      <c r="AM48" s="245"/>
      <c r="AN48" s="245"/>
      <c r="AO48" s="245"/>
      <c r="AP48" s="245"/>
      <c r="AQ48" s="245"/>
      <c r="AR48" s="245"/>
      <c r="AS48" s="269"/>
      <c r="AT48" s="282"/>
      <c r="AU48" s="270"/>
      <c r="AV48" s="245"/>
      <c r="AW48" s="245"/>
      <c r="AX48" s="246"/>
      <c r="AY48" s="279"/>
      <c r="AZ48" s="281"/>
      <c r="BA48" s="275" t="s">
        <v>108</v>
      </c>
      <c r="BD48" s="325"/>
      <c r="BE48" s="326"/>
      <c r="BF48" s="327"/>
      <c r="BG48" s="285"/>
      <c r="BH48" s="286"/>
      <c r="BI48" s="286"/>
    </row>
    <row r="49" spans="2:61" ht="6.75" customHeight="1" x14ac:dyDescent="0.15">
      <c r="B49" s="245"/>
      <c r="C49" s="245"/>
      <c r="D49" s="245"/>
      <c r="E49" s="245"/>
      <c r="F49" s="245"/>
      <c r="G49" s="245"/>
      <c r="H49" s="245"/>
      <c r="I49" s="273"/>
      <c r="J49" s="274"/>
      <c r="K49" s="245"/>
      <c r="L49" s="245"/>
      <c r="M49" s="246"/>
      <c r="N49" s="416"/>
      <c r="O49" s="275"/>
      <c r="Q49" s="245"/>
      <c r="R49" s="245"/>
      <c r="S49" s="245"/>
      <c r="T49" s="245"/>
      <c r="U49" s="245"/>
      <c r="V49" s="245"/>
      <c r="W49" s="245"/>
      <c r="X49" s="245"/>
      <c r="Y49" s="245"/>
      <c r="Z49" s="245"/>
      <c r="AA49" s="273"/>
      <c r="AB49" s="284"/>
      <c r="AC49" s="284"/>
      <c r="AD49" s="284"/>
      <c r="AE49" s="274"/>
      <c r="AF49" s="245"/>
      <c r="AG49" s="246"/>
      <c r="AH49" s="279"/>
      <c r="AI49" s="280"/>
      <c r="AJ49" s="281"/>
      <c r="AK49" s="275"/>
      <c r="AM49" s="245"/>
      <c r="AN49" s="245"/>
      <c r="AO49" s="245"/>
      <c r="AP49" s="245"/>
      <c r="AQ49" s="245"/>
      <c r="AR49" s="245"/>
      <c r="AS49" s="273"/>
      <c r="AT49" s="284"/>
      <c r="AU49" s="274"/>
      <c r="AV49" s="245"/>
      <c r="AW49" s="245"/>
      <c r="AX49" s="246"/>
      <c r="AY49" s="279"/>
      <c r="AZ49" s="281"/>
      <c r="BA49" s="275"/>
      <c r="BD49" s="328" t="s">
        <v>203</v>
      </c>
      <c r="BE49" s="329"/>
      <c r="BF49" s="329"/>
      <c r="BG49" s="329"/>
      <c r="BH49" s="329"/>
      <c r="BI49" s="330"/>
    </row>
    <row r="50" spans="2:61" ht="15.75" customHeight="1" x14ac:dyDescent="0.15">
      <c r="B50" s="109"/>
      <c r="C50" s="245"/>
      <c r="D50" s="245"/>
      <c r="E50" s="245"/>
      <c r="F50" s="245"/>
      <c r="G50" s="245"/>
      <c r="H50" s="245"/>
      <c r="I50" s="267"/>
      <c r="J50" s="268"/>
      <c r="K50" s="109"/>
      <c r="L50" s="245"/>
      <c r="M50" s="246"/>
      <c r="N50" s="114"/>
      <c r="O50" s="111" t="s">
        <v>108</v>
      </c>
      <c r="Q50" s="245"/>
      <c r="R50" s="245"/>
      <c r="S50" s="245"/>
      <c r="T50" s="245"/>
      <c r="U50" s="245"/>
      <c r="V50" s="245"/>
      <c r="W50" s="245"/>
      <c r="X50" s="245"/>
      <c r="Y50" s="245"/>
      <c r="Z50" s="245"/>
      <c r="AA50" s="267"/>
      <c r="AB50" s="278"/>
      <c r="AC50" s="278"/>
      <c r="AD50" s="278"/>
      <c r="AE50" s="268"/>
      <c r="AF50" s="109"/>
      <c r="AG50" s="89"/>
      <c r="AH50" s="242"/>
      <c r="AI50" s="243"/>
      <c r="AJ50" s="244"/>
      <c r="AK50" s="111" t="s">
        <v>108</v>
      </c>
      <c r="AM50" s="109"/>
      <c r="AN50" s="245"/>
      <c r="AO50" s="245"/>
      <c r="AP50" s="245"/>
      <c r="AQ50" s="245"/>
      <c r="AR50" s="245"/>
      <c r="AS50" s="267"/>
      <c r="AT50" s="278"/>
      <c r="AU50" s="268"/>
      <c r="AV50" s="109"/>
      <c r="AW50" s="245"/>
      <c r="AX50" s="246"/>
      <c r="AY50" s="242"/>
      <c r="AZ50" s="244"/>
      <c r="BA50" s="111" t="s">
        <v>108</v>
      </c>
      <c r="BD50" s="331"/>
      <c r="BE50" s="332"/>
      <c r="BF50" s="332"/>
      <c r="BG50" s="332"/>
      <c r="BH50" s="332"/>
      <c r="BI50" s="333"/>
    </row>
    <row r="51" spans="2:61" ht="5.25" customHeight="1" x14ac:dyDescent="0.15"/>
    <row r="52" spans="2:61" ht="15" customHeight="1" x14ac:dyDescent="0.15">
      <c r="B52" s="246"/>
      <c r="C52" s="251"/>
      <c r="D52" s="251"/>
      <c r="E52" s="251"/>
      <c r="F52" s="251"/>
      <c r="G52" s="251"/>
      <c r="H52" s="251"/>
      <c r="I52" s="251"/>
      <c r="J52" s="251"/>
      <c r="K52" s="251"/>
      <c r="L52" s="251"/>
      <c r="M52" s="251"/>
      <c r="N52" s="251"/>
      <c r="O52" s="251"/>
      <c r="P52" s="251"/>
      <c r="Q52" s="251"/>
      <c r="R52" s="251"/>
      <c r="S52" s="251"/>
      <c r="T52" s="251"/>
      <c r="U52" s="318"/>
      <c r="W52" s="77" t="s">
        <v>112</v>
      </c>
      <c r="AP52" s="77" t="s">
        <v>113</v>
      </c>
      <c r="AU52" s="297" t="s">
        <v>114</v>
      </c>
      <c r="AV52" s="298"/>
      <c r="AW52" s="298"/>
      <c r="AX52" s="298"/>
      <c r="AY52" s="299"/>
      <c r="AZ52" s="297" t="s">
        <v>115</v>
      </c>
      <c r="BA52" s="298"/>
      <c r="BB52" s="298"/>
      <c r="BC52" s="298"/>
      <c r="BD52" s="298"/>
      <c r="BE52" s="298"/>
      <c r="BF52" s="299"/>
      <c r="BG52" s="297" t="s">
        <v>116</v>
      </c>
      <c r="BH52" s="298"/>
      <c r="BI52" s="299"/>
    </row>
    <row r="53" spans="2:61" ht="14.25" customHeight="1" x14ac:dyDescent="0.15">
      <c r="B53" s="252"/>
      <c r="C53" s="253"/>
      <c r="D53" s="253"/>
      <c r="E53" s="253"/>
      <c r="F53" s="253"/>
      <c r="G53" s="276"/>
      <c r="H53" s="252"/>
      <c r="I53" s="253"/>
      <c r="J53" s="253"/>
      <c r="K53" s="253"/>
      <c r="L53" s="276"/>
      <c r="M53" s="252"/>
      <c r="N53" s="253"/>
      <c r="O53" s="253"/>
      <c r="P53" s="253"/>
      <c r="Q53" s="253"/>
      <c r="R53" s="253"/>
      <c r="S53" s="253"/>
      <c r="T53" s="253"/>
      <c r="U53" s="276"/>
      <c r="AF53" s="277" t="s">
        <v>117</v>
      </c>
      <c r="AG53" s="277"/>
      <c r="AH53" s="277"/>
      <c r="AI53" s="277"/>
      <c r="AJ53" s="277"/>
      <c r="AN53" s="115" t="s">
        <v>110</v>
      </c>
      <c r="AR53" s="246" t="s">
        <v>118</v>
      </c>
      <c r="AS53" s="251"/>
      <c r="AT53" s="251"/>
      <c r="AU53" s="247"/>
      <c r="AV53" s="248"/>
      <c r="AW53" s="248"/>
      <c r="AX53" s="248"/>
      <c r="AY53" s="249"/>
      <c r="AZ53" s="247"/>
      <c r="BA53" s="248"/>
      <c r="BB53" s="248"/>
      <c r="BC53" s="248"/>
      <c r="BD53" s="248"/>
      <c r="BE53" s="248"/>
      <c r="BF53" s="250"/>
      <c r="BG53" s="301"/>
      <c r="BH53" s="248"/>
      <c r="BI53" s="250"/>
    </row>
    <row r="54" spans="2:61" ht="7.5" customHeight="1" x14ac:dyDescent="0.15">
      <c r="B54" s="288" t="s">
        <v>133</v>
      </c>
      <c r="C54" s="289"/>
      <c r="D54" s="289"/>
      <c r="E54" s="289"/>
      <c r="F54" s="289"/>
      <c r="G54" s="290"/>
      <c r="H54" s="288" t="s">
        <v>119</v>
      </c>
      <c r="I54" s="289"/>
      <c r="J54" s="289"/>
      <c r="K54" s="289"/>
      <c r="L54" s="290"/>
      <c r="M54" s="288" t="s">
        <v>119</v>
      </c>
      <c r="N54" s="289"/>
      <c r="O54" s="289"/>
      <c r="P54" s="289"/>
      <c r="Q54" s="289"/>
      <c r="R54" s="289"/>
      <c r="S54" s="289"/>
      <c r="T54" s="289"/>
      <c r="U54" s="290"/>
      <c r="W54" s="277" t="s">
        <v>205</v>
      </c>
      <c r="X54" s="277"/>
      <c r="Y54" s="277"/>
      <c r="Z54" s="277"/>
      <c r="AA54" s="277"/>
      <c r="AB54" s="277"/>
      <c r="AC54" s="277"/>
      <c r="AD54" s="277"/>
      <c r="AE54" s="277"/>
      <c r="AG54" s="277"/>
      <c r="AH54" s="277"/>
      <c r="AI54" s="277"/>
      <c r="AJ54" s="277"/>
      <c r="AK54" s="277"/>
      <c r="AL54" s="277"/>
      <c r="AM54" s="277"/>
      <c r="AN54" s="277"/>
      <c r="AO54" s="277"/>
      <c r="AR54" s="252" t="s">
        <v>120</v>
      </c>
      <c r="AS54" s="253"/>
      <c r="AT54" s="254"/>
      <c r="AU54" s="258"/>
      <c r="AV54" s="259"/>
      <c r="AW54" s="259"/>
      <c r="AX54" s="259"/>
      <c r="AY54" s="260"/>
      <c r="AZ54" s="258"/>
      <c r="BA54" s="259"/>
      <c r="BB54" s="259"/>
      <c r="BC54" s="259"/>
      <c r="BD54" s="259"/>
      <c r="BE54" s="259"/>
      <c r="BF54" s="303"/>
      <c r="BG54" s="302"/>
      <c r="BH54" s="259"/>
      <c r="BI54" s="303"/>
    </row>
    <row r="55" spans="2:61" ht="7.5" customHeight="1" x14ac:dyDescent="0.15">
      <c r="B55" s="285"/>
      <c r="C55" s="286"/>
      <c r="D55" s="286"/>
      <c r="E55" s="286"/>
      <c r="F55" s="286"/>
      <c r="G55" s="287"/>
      <c r="H55" s="285"/>
      <c r="I55" s="286"/>
      <c r="J55" s="286"/>
      <c r="K55" s="286"/>
      <c r="L55" s="287"/>
      <c r="M55" s="285"/>
      <c r="N55" s="286"/>
      <c r="O55" s="286"/>
      <c r="P55" s="286"/>
      <c r="Q55" s="286"/>
      <c r="R55" s="286"/>
      <c r="S55" s="286"/>
      <c r="T55" s="286"/>
      <c r="U55" s="287"/>
      <c r="W55" s="277"/>
      <c r="X55" s="277"/>
      <c r="Y55" s="277"/>
      <c r="Z55" s="277"/>
      <c r="AA55" s="277"/>
      <c r="AB55" s="277"/>
      <c r="AC55" s="277"/>
      <c r="AD55" s="277"/>
      <c r="AE55" s="277"/>
      <c r="AG55" s="277"/>
      <c r="AH55" s="277"/>
      <c r="AI55" s="277"/>
      <c r="AJ55" s="277"/>
      <c r="AK55" s="277"/>
      <c r="AL55" s="277"/>
      <c r="AM55" s="277"/>
      <c r="AN55" s="277"/>
      <c r="AO55" s="277"/>
      <c r="AR55" s="255"/>
      <c r="AS55" s="256"/>
      <c r="AT55" s="257"/>
      <c r="AU55" s="261"/>
      <c r="AV55" s="262"/>
      <c r="AW55" s="262"/>
      <c r="AX55" s="262"/>
      <c r="AY55" s="263"/>
      <c r="AZ55" s="261"/>
      <c r="BA55" s="262"/>
      <c r="BB55" s="262"/>
      <c r="BC55" s="262"/>
      <c r="BD55" s="262"/>
      <c r="BE55" s="262"/>
      <c r="BF55" s="305"/>
      <c r="BG55" s="304"/>
      <c r="BH55" s="262"/>
      <c r="BI55" s="305"/>
    </row>
    <row r="56" spans="2:61" ht="15" customHeight="1" x14ac:dyDescent="0.15">
      <c r="B56" s="291"/>
      <c r="C56" s="277"/>
      <c r="D56" s="277"/>
      <c r="E56" s="277"/>
      <c r="F56" s="277"/>
      <c r="G56" s="292"/>
      <c r="H56" s="291"/>
      <c r="I56" s="277"/>
      <c r="J56" s="277"/>
      <c r="K56" s="277"/>
      <c r="L56" s="292"/>
      <c r="M56" s="291"/>
      <c r="N56" s="277"/>
      <c r="O56" s="277"/>
      <c r="P56" s="277"/>
      <c r="Q56" s="277"/>
      <c r="R56" s="277"/>
      <c r="S56" s="277"/>
      <c r="T56" s="277"/>
      <c r="U56" s="292"/>
      <c r="AG56" s="277"/>
      <c r="AH56" s="277"/>
      <c r="AI56" s="277"/>
      <c r="AJ56" s="277"/>
      <c r="AK56" s="277"/>
      <c r="AL56" s="277"/>
      <c r="AM56" s="277"/>
      <c r="AN56" s="277"/>
      <c r="AO56" s="277"/>
      <c r="AP56" s="306" t="s">
        <v>11</v>
      </c>
      <c r="AQ56" s="306"/>
      <c r="AR56" s="246" t="s">
        <v>121</v>
      </c>
      <c r="AS56" s="251"/>
      <c r="AT56" s="251"/>
      <c r="AU56" s="264"/>
      <c r="AV56" s="265"/>
      <c r="AW56" s="265"/>
      <c r="AX56" s="265"/>
      <c r="AY56" s="266"/>
      <c r="AZ56" s="264"/>
      <c r="BA56" s="265"/>
      <c r="BB56" s="265"/>
      <c r="BC56" s="265"/>
      <c r="BD56" s="265"/>
      <c r="BE56" s="265"/>
      <c r="BF56" s="266"/>
      <c r="BG56" s="264"/>
      <c r="BH56" s="265"/>
      <c r="BI56" s="266"/>
    </row>
    <row r="57" spans="2:61" ht="15" customHeight="1" x14ac:dyDescent="0.15">
      <c r="B57" s="285" t="s">
        <v>119</v>
      </c>
      <c r="C57" s="286"/>
      <c r="D57" s="286"/>
      <c r="E57" s="286"/>
      <c r="F57" s="286"/>
      <c r="G57" s="287"/>
      <c r="H57" s="285" t="s">
        <v>119</v>
      </c>
      <c r="I57" s="286"/>
      <c r="J57" s="286"/>
      <c r="K57" s="286"/>
      <c r="L57" s="287"/>
      <c r="M57" s="285" t="s">
        <v>119</v>
      </c>
      <c r="N57" s="286"/>
      <c r="O57" s="286"/>
      <c r="P57" s="286"/>
      <c r="Q57" s="286"/>
      <c r="R57" s="286"/>
      <c r="S57" s="286"/>
      <c r="T57" s="286"/>
      <c r="U57" s="287"/>
      <c r="AG57" s="277"/>
      <c r="AH57" s="277"/>
      <c r="AI57" s="277"/>
      <c r="AJ57" s="277"/>
      <c r="AK57" s="277"/>
      <c r="AL57" s="277"/>
      <c r="AM57" s="277"/>
      <c r="AN57" s="277"/>
      <c r="AO57" s="277"/>
      <c r="AP57" s="306"/>
      <c r="AQ57" s="306"/>
    </row>
    <row r="58" spans="2:61" ht="31.5" customHeight="1" x14ac:dyDescent="0.15"/>
  </sheetData>
  <sheetProtection selectLockedCells="1"/>
  <mergeCells count="430">
    <mergeCell ref="X1:AN2"/>
    <mergeCell ref="B3:E4"/>
    <mergeCell ref="F3:R4"/>
    <mergeCell ref="T4:U5"/>
    <mergeCell ref="V4:V5"/>
    <mergeCell ref="W4:X5"/>
    <mergeCell ref="Y4:AD5"/>
    <mergeCell ref="AE4:AF5"/>
    <mergeCell ref="AG4:AH5"/>
    <mergeCell ref="AN4:AP10"/>
    <mergeCell ref="AQ4:AS4"/>
    <mergeCell ref="AT4:AY10"/>
    <mergeCell ref="AZ4:BB4"/>
    <mergeCell ref="BC4:BI7"/>
    <mergeCell ref="B5:E6"/>
    <mergeCell ref="F5:R6"/>
    <mergeCell ref="T6:U6"/>
    <mergeCell ref="W6:X6"/>
    <mergeCell ref="Y6:AD6"/>
    <mergeCell ref="AE6:AF6"/>
    <mergeCell ref="AG6:AH6"/>
    <mergeCell ref="AQ6:AR6"/>
    <mergeCell ref="AZ6:BA6"/>
    <mergeCell ref="B7:E11"/>
    <mergeCell ref="F7:R11"/>
    <mergeCell ref="T7:AH8"/>
    <mergeCell ref="AQ7:AS10"/>
    <mergeCell ref="AZ7:BB10"/>
    <mergeCell ref="AN11:AS15"/>
    <mergeCell ref="BE11:BG11"/>
    <mergeCell ref="B12:E13"/>
    <mergeCell ref="F12:P13"/>
    <mergeCell ref="Q12:R13"/>
    <mergeCell ref="T12:AH14"/>
    <mergeCell ref="BC12:BI12"/>
    <mergeCell ref="H14:R16"/>
    <mergeCell ref="BC8:BC11"/>
    <mergeCell ref="BD8:BD9"/>
    <mergeCell ref="BE8:BG9"/>
    <mergeCell ref="BH8:BH9"/>
    <mergeCell ref="T9:V11"/>
    <mergeCell ref="W9:W11"/>
    <mergeCell ref="X9:AB11"/>
    <mergeCell ref="AC9:AC11"/>
    <mergeCell ref="AD9:AE11"/>
    <mergeCell ref="BD10:BI10"/>
    <mergeCell ref="B17:E20"/>
    <mergeCell ref="F17:AH17"/>
    <mergeCell ref="AJ17:BI17"/>
    <mergeCell ref="F18:J18"/>
    <mergeCell ref="K18:Q18"/>
    <mergeCell ref="R18:Y18"/>
    <mergeCell ref="Z18:AH18"/>
    <mergeCell ref="AJ18:AN18"/>
    <mergeCell ref="AO18:AU18"/>
    <mergeCell ref="AV18:BE18"/>
    <mergeCell ref="BF18:BI18"/>
    <mergeCell ref="F19:J19"/>
    <mergeCell ref="K19:Q19"/>
    <mergeCell ref="R19:Y19"/>
    <mergeCell ref="Z19:AH19"/>
    <mergeCell ref="AJ19:AN19"/>
    <mergeCell ref="AO19:AU19"/>
    <mergeCell ref="AV19:BE19"/>
    <mergeCell ref="BF19:BI19"/>
    <mergeCell ref="AJ20:AK20"/>
    <mergeCell ref="AL20:AN20"/>
    <mergeCell ref="AP20:AU20"/>
    <mergeCell ref="AV20:AW20"/>
    <mergeCell ref="AX20:BE20"/>
    <mergeCell ref="BG20:BI20"/>
    <mergeCell ref="G20:J20"/>
    <mergeCell ref="L20:Q20"/>
    <mergeCell ref="R20:T20"/>
    <mergeCell ref="U20:Y20"/>
    <mergeCell ref="Z20:AA20"/>
    <mergeCell ref="AB20:AH20"/>
    <mergeCell ref="BG21:BI21"/>
    <mergeCell ref="B22:E22"/>
    <mergeCell ref="G22:J22"/>
    <mergeCell ref="L22:Q22"/>
    <mergeCell ref="R22:T22"/>
    <mergeCell ref="U22:Y22"/>
    <mergeCell ref="Z22:AA22"/>
    <mergeCell ref="AB22:AH22"/>
    <mergeCell ref="AJ22:AK22"/>
    <mergeCell ref="AL22:AN22"/>
    <mergeCell ref="AB21:AH21"/>
    <mergeCell ref="AJ21:AK21"/>
    <mergeCell ref="AL21:AN21"/>
    <mergeCell ref="AP21:AU21"/>
    <mergeCell ref="AV21:AW21"/>
    <mergeCell ref="AX21:BE21"/>
    <mergeCell ref="B21:E21"/>
    <mergeCell ref="G21:J21"/>
    <mergeCell ref="L21:Q21"/>
    <mergeCell ref="R21:T21"/>
    <mergeCell ref="U21:Y21"/>
    <mergeCell ref="Z21:AA21"/>
    <mergeCell ref="AP22:AU22"/>
    <mergeCell ref="AV22:AW22"/>
    <mergeCell ref="AX22:BE22"/>
    <mergeCell ref="BG22:BI22"/>
    <mergeCell ref="B23:E23"/>
    <mergeCell ref="G23:J23"/>
    <mergeCell ref="L23:Q23"/>
    <mergeCell ref="R23:T23"/>
    <mergeCell ref="U23:Y23"/>
    <mergeCell ref="Z23:AA23"/>
    <mergeCell ref="BG23:BI23"/>
    <mergeCell ref="B24:E24"/>
    <mergeCell ref="G24:J24"/>
    <mergeCell ref="L24:Q24"/>
    <mergeCell ref="R24:T24"/>
    <mergeCell ref="U24:Y24"/>
    <mergeCell ref="Z24:AA24"/>
    <mergeCell ref="AB24:AH24"/>
    <mergeCell ref="AJ24:AK24"/>
    <mergeCell ref="AL24:AN24"/>
    <mergeCell ref="AB23:AH23"/>
    <mergeCell ref="AJ23:AK23"/>
    <mergeCell ref="AL23:AN23"/>
    <mergeCell ref="AP23:AU23"/>
    <mergeCell ref="AV23:AW23"/>
    <mergeCell ref="AX23:BE23"/>
    <mergeCell ref="AP24:AU24"/>
    <mergeCell ref="AV24:AW24"/>
    <mergeCell ref="AJ26:AK26"/>
    <mergeCell ref="AL26:AN26"/>
    <mergeCell ref="AX24:BE24"/>
    <mergeCell ref="BG24:BI24"/>
    <mergeCell ref="B25:E25"/>
    <mergeCell ref="G25:J25"/>
    <mergeCell ref="L25:Q25"/>
    <mergeCell ref="R25:T25"/>
    <mergeCell ref="U25:Y25"/>
    <mergeCell ref="Z25:AA25"/>
    <mergeCell ref="BG25:BI25"/>
    <mergeCell ref="AB25:AH25"/>
    <mergeCell ref="AJ25:AK25"/>
    <mergeCell ref="AL25:AN25"/>
    <mergeCell ref="AP25:AU25"/>
    <mergeCell ref="AV25:AW25"/>
    <mergeCell ref="AX25:BE25"/>
    <mergeCell ref="AP26:AU26"/>
    <mergeCell ref="AV26:AW26"/>
    <mergeCell ref="AX26:BE26"/>
    <mergeCell ref="BG26:BI26"/>
    <mergeCell ref="B26:E26"/>
    <mergeCell ref="G26:J26"/>
    <mergeCell ref="L26:Q26"/>
    <mergeCell ref="B27:E27"/>
    <mergeCell ref="G27:J27"/>
    <mergeCell ref="L27:Q27"/>
    <mergeCell ref="R27:T27"/>
    <mergeCell ref="U27:Y27"/>
    <mergeCell ref="Z27:AA27"/>
    <mergeCell ref="BG27:BI27"/>
    <mergeCell ref="AB27:AH27"/>
    <mergeCell ref="AJ27:AK27"/>
    <mergeCell ref="AL27:AN27"/>
    <mergeCell ref="AP27:AU27"/>
    <mergeCell ref="AV27:AW27"/>
    <mergeCell ref="AX27:BE27"/>
    <mergeCell ref="R26:T26"/>
    <mergeCell ref="U26:Y26"/>
    <mergeCell ref="Z26:AA26"/>
    <mergeCell ref="AB26:AH26"/>
    <mergeCell ref="BG28:BI28"/>
    <mergeCell ref="B29:E29"/>
    <mergeCell ref="G29:J29"/>
    <mergeCell ref="L29:Q29"/>
    <mergeCell ref="R29:T29"/>
    <mergeCell ref="U29:Y29"/>
    <mergeCell ref="Z29:AA29"/>
    <mergeCell ref="BG29:BI29"/>
    <mergeCell ref="AB29:AH29"/>
    <mergeCell ref="AJ29:AK29"/>
    <mergeCell ref="AL29:AN29"/>
    <mergeCell ref="AP29:AU29"/>
    <mergeCell ref="AV29:AW29"/>
    <mergeCell ref="AX29:BE29"/>
    <mergeCell ref="B28:E28"/>
    <mergeCell ref="G28:J28"/>
    <mergeCell ref="L28:Q28"/>
    <mergeCell ref="R28:T28"/>
    <mergeCell ref="U28:Y28"/>
    <mergeCell ref="Z28:AA28"/>
    <mergeCell ref="AP28:AU28"/>
    <mergeCell ref="AV28:AW28"/>
    <mergeCell ref="AX28:BE28"/>
    <mergeCell ref="Z32:AA32"/>
    <mergeCell ref="AB32:AH32"/>
    <mergeCell ref="AJ32:AK32"/>
    <mergeCell ref="AL32:AN32"/>
    <mergeCell ref="AP30:AU30"/>
    <mergeCell ref="AV30:AW30"/>
    <mergeCell ref="AX30:BE30"/>
    <mergeCell ref="AB28:AH28"/>
    <mergeCell ref="AJ28:AK28"/>
    <mergeCell ref="AL28:AN28"/>
    <mergeCell ref="Z30:AA30"/>
    <mergeCell ref="AB30:AH30"/>
    <mergeCell ref="AJ30:AK30"/>
    <mergeCell ref="AL30:AN30"/>
    <mergeCell ref="BG30:BI30"/>
    <mergeCell ref="B31:E31"/>
    <mergeCell ref="G31:J31"/>
    <mergeCell ref="L31:Q31"/>
    <mergeCell ref="R31:T31"/>
    <mergeCell ref="U31:Y31"/>
    <mergeCell ref="Z31:AA31"/>
    <mergeCell ref="BG31:BI31"/>
    <mergeCell ref="AB31:AH31"/>
    <mergeCell ref="AJ31:AK31"/>
    <mergeCell ref="AL31:AN31"/>
    <mergeCell ref="AP31:AU31"/>
    <mergeCell ref="AV31:AW31"/>
    <mergeCell ref="AX31:BE31"/>
    <mergeCell ref="B30:E30"/>
    <mergeCell ref="G30:J30"/>
    <mergeCell ref="L30:Q30"/>
    <mergeCell ref="R30:T30"/>
    <mergeCell ref="U30:Y30"/>
    <mergeCell ref="AJ34:AK34"/>
    <mergeCell ref="AL34:AN34"/>
    <mergeCell ref="AP32:AU32"/>
    <mergeCell ref="AV32:AW32"/>
    <mergeCell ref="AX32:BE32"/>
    <mergeCell ref="BG32:BI32"/>
    <mergeCell ref="B33:C33"/>
    <mergeCell ref="G33:J33"/>
    <mergeCell ref="L33:Q33"/>
    <mergeCell ref="R33:T33"/>
    <mergeCell ref="U33:Y33"/>
    <mergeCell ref="Z33:AA33"/>
    <mergeCell ref="BG33:BI33"/>
    <mergeCell ref="AB33:AH33"/>
    <mergeCell ref="AJ33:AK33"/>
    <mergeCell ref="AL33:AN33"/>
    <mergeCell ref="AP33:AU33"/>
    <mergeCell ref="AV33:AW33"/>
    <mergeCell ref="AX33:BE33"/>
    <mergeCell ref="B32:E32"/>
    <mergeCell ref="G32:J32"/>
    <mergeCell ref="L32:Q32"/>
    <mergeCell ref="R32:T32"/>
    <mergeCell ref="U32:Y32"/>
    <mergeCell ref="AP34:AU34"/>
    <mergeCell ref="AV34:AW34"/>
    <mergeCell ref="AX34:BE34"/>
    <mergeCell ref="BG34:BI34"/>
    <mergeCell ref="B35:C35"/>
    <mergeCell ref="G35:J35"/>
    <mergeCell ref="L35:Q35"/>
    <mergeCell ref="R35:T35"/>
    <mergeCell ref="U35:Y35"/>
    <mergeCell ref="Z35:AA35"/>
    <mergeCell ref="BG35:BI35"/>
    <mergeCell ref="AB35:AH35"/>
    <mergeCell ref="AJ35:AK35"/>
    <mergeCell ref="AL35:AN35"/>
    <mergeCell ref="AP35:AU35"/>
    <mergeCell ref="AV35:AW35"/>
    <mergeCell ref="AX35:BE35"/>
    <mergeCell ref="B34:C34"/>
    <mergeCell ref="G34:J34"/>
    <mergeCell ref="L34:Q34"/>
    <mergeCell ref="R34:T34"/>
    <mergeCell ref="U34:Y34"/>
    <mergeCell ref="Z34:AA34"/>
    <mergeCell ref="AB34:AH34"/>
    <mergeCell ref="B36:E37"/>
    <mergeCell ref="F36:F37"/>
    <mergeCell ref="G36:J37"/>
    <mergeCell ref="K36:K37"/>
    <mergeCell ref="L36:Q37"/>
    <mergeCell ref="R36:T37"/>
    <mergeCell ref="U36:Y37"/>
    <mergeCell ref="Z36:AA36"/>
    <mergeCell ref="AB36:AH36"/>
    <mergeCell ref="Z39:AA39"/>
    <mergeCell ref="AB39:AH39"/>
    <mergeCell ref="BG36:BI36"/>
    <mergeCell ref="Z37:AA37"/>
    <mergeCell ref="AB37:AH37"/>
    <mergeCell ref="AV37:AW37"/>
    <mergeCell ref="AX37:BE37"/>
    <mergeCell ref="BG37:BI37"/>
    <mergeCell ref="AJ36:AK37"/>
    <mergeCell ref="AL36:AN37"/>
    <mergeCell ref="AO36:AO37"/>
    <mergeCell ref="AP36:AU37"/>
    <mergeCell ref="AV36:AW36"/>
    <mergeCell ref="AX36:BE36"/>
    <mergeCell ref="AV40:AW40"/>
    <mergeCell ref="AX40:BE40"/>
    <mergeCell ref="BG40:BI40"/>
    <mergeCell ref="B42:B43"/>
    <mergeCell ref="C42:H43"/>
    <mergeCell ref="I42:J43"/>
    <mergeCell ref="K42:M42"/>
    <mergeCell ref="N42:O43"/>
    <mergeCell ref="Q42:R43"/>
    <mergeCell ref="S42:Z43"/>
    <mergeCell ref="AI39:AN40"/>
    <mergeCell ref="AO39:AU39"/>
    <mergeCell ref="AV39:AW39"/>
    <mergeCell ref="AX39:BE39"/>
    <mergeCell ref="BG39:BI39"/>
    <mergeCell ref="K40:Q40"/>
    <mergeCell ref="R40:Y40"/>
    <mergeCell ref="Z40:AA40"/>
    <mergeCell ref="AB40:AH40"/>
    <mergeCell ref="AO40:AU40"/>
    <mergeCell ref="B39:E40"/>
    <mergeCell ref="F39:J40"/>
    <mergeCell ref="K39:Q39"/>
    <mergeCell ref="R39:Y39"/>
    <mergeCell ref="AV42:AX42"/>
    <mergeCell ref="AY42:BA43"/>
    <mergeCell ref="BD42:BG43"/>
    <mergeCell ref="L43:M43"/>
    <mergeCell ref="AW43:AX43"/>
    <mergeCell ref="C44:H44"/>
    <mergeCell ref="I44:J44"/>
    <mergeCell ref="L44:M44"/>
    <mergeCell ref="Q44:R44"/>
    <mergeCell ref="S44:Z44"/>
    <mergeCell ref="AA42:AE43"/>
    <mergeCell ref="AF42:AG42"/>
    <mergeCell ref="AH42:AK43"/>
    <mergeCell ref="AM42:AM43"/>
    <mergeCell ref="AN42:AR43"/>
    <mergeCell ref="AS42:AU43"/>
    <mergeCell ref="AK45:AK47"/>
    <mergeCell ref="AM45:AM47"/>
    <mergeCell ref="BD44:BH45"/>
    <mergeCell ref="B45:B47"/>
    <mergeCell ref="C45:H47"/>
    <mergeCell ref="I45:J47"/>
    <mergeCell ref="K45:K47"/>
    <mergeCell ref="L45:M47"/>
    <mergeCell ref="N45:N47"/>
    <mergeCell ref="O45:O47"/>
    <mergeCell ref="Q45:R47"/>
    <mergeCell ref="S45:Z47"/>
    <mergeCell ref="AA44:AE44"/>
    <mergeCell ref="AH44:AJ44"/>
    <mergeCell ref="AN44:AR44"/>
    <mergeCell ref="AS44:AU44"/>
    <mergeCell ref="AW44:AX44"/>
    <mergeCell ref="AY44:AZ44"/>
    <mergeCell ref="AF48:AF49"/>
    <mergeCell ref="AG48:AG49"/>
    <mergeCell ref="AH48:AJ49"/>
    <mergeCell ref="AK48:AK49"/>
    <mergeCell ref="BD47:BF48"/>
    <mergeCell ref="BG47:BI48"/>
    <mergeCell ref="B48:B49"/>
    <mergeCell ref="C48:H49"/>
    <mergeCell ref="I48:J49"/>
    <mergeCell ref="K48:K49"/>
    <mergeCell ref="L48:M49"/>
    <mergeCell ref="N48:N49"/>
    <mergeCell ref="O48:O49"/>
    <mergeCell ref="Q48:R49"/>
    <mergeCell ref="AN45:AR47"/>
    <mergeCell ref="AS45:AU47"/>
    <mergeCell ref="AV45:AV47"/>
    <mergeCell ref="AW45:AX47"/>
    <mergeCell ref="AY45:AZ47"/>
    <mergeCell ref="BA45:BA47"/>
    <mergeCell ref="AA45:AE47"/>
    <mergeCell ref="AF45:AF47"/>
    <mergeCell ref="AG45:AG47"/>
    <mergeCell ref="AH45:AJ47"/>
    <mergeCell ref="AS50:AU50"/>
    <mergeCell ref="AW50:AX50"/>
    <mergeCell ref="AY50:AZ50"/>
    <mergeCell ref="B52:U52"/>
    <mergeCell ref="AU52:AY52"/>
    <mergeCell ref="AZ52:BF52"/>
    <mergeCell ref="BA48:BA49"/>
    <mergeCell ref="BD49:BI50"/>
    <mergeCell ref="C50:H50"/>
    <mergeCell ref="I50:J50"/>
    <mergeCell ref="L50:M50"/>
    <mergeCell ref="Q50:R50"/>
    <mergeCell ref="S50:Z50"/>
    <mergeCell ref="AA50:AE50"/>
    <mergeCell ref="AH50:AJ50"/>
    <mergeCell ref="AN50:AR50"/>
    <mergeCell ref="AM48:AM49"/>
    <mergeCell ref="AN48:AR49"/>
    <mergeCell ref="AS48:AU49"/>
    <mergeCell ref="AV48:AV49"/>
    <mergeCell ref="AW48:AX49"/>
    <mergeCell ref="AY48:AZ49"/>
    <mergeCell ref="S48:Z49"/>
    <mergeCell ref="AA48:AE49"/>
    <mergeCell ref="BG52:BI52"/>
    <mergeCell ref="B53:G53"/>
    <mergeCell ref="H53:L53"/>
    <mergeCell ref="M53:U53"/>
    <mergeCell ref="AF53:AJ53"/>
    <mergeCell ref="AR53:AT53"/>
    <mergeCell ref="AU53:AY53"/>
    <mergeCell ref="AZ53:BF53"/>
    <mergeCell ref="BG53:BI53"/>
    <mergeCell ref="BG56:BI56"/>
    <mergeCell ref="B57:G57"/>
    <mergeCell ref="H57:L57"/>
    <mergeCell ref="M57:U57"/>
    <mergeCell ref="AU54:AY55"/>
    <mergeCell ref="AZ54:BF55"/>
    <mergeCell ref="BG54:BI55"/>
    <mergeCell ref="B56:G56"/>
    <mergeCell ref="H56:L56"/>
    <mergeCell ref="M56:U56"/>
    <mergeCell ref="AP56:AQ57"/>
    <mergeCell ref="AR56:AT56"/>
    <mergeCell ref="AU56:AY56"/>
    <mergeCell ref="AZ56:BF56"/>
    <mergeCell ref="B54:G55"/>
    <mergeCell ref="H54:L55"/>
    <mergeCell ref="M54:U55"/>
    <mergeCell ref="W54:AE55"/>
    <mergeCell ref="AG54:AO57"/>
    <mergeCell ref="AR54:AT55"/>
  </mergeCells>
  <phoneticPr fontId="2"/>
  <pageMargins left="0.37" right="0.31" top="0.39" bottom="0.51181102362204722" header="0.51181102362204722" footer="0.51181102362204722"/>
  <pageSetup paperSize="12"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入力方法 集計表</vt:lpstr>
      <vt:lpstr>入力方法 報告書</vt:lpstr>
      <vt:lpstr>集計表</vt:lpstr>
      <vt:lpstr>報告書</vt:lpstr>
      <vt:lpstr>入力方法 報告書 (末尾6がある場合)</vt:lpstr>
      <vt:lpstr>集計表!Print_Area</vt:lpstr>
      <vt:lpstr>'入力方法 集計表'!Print_Area</vt:lpstr>
      <vt:lpstr>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dc:creator>
  <cp:lastModifiedBy>yomitan16</cp:lastModifiedBy>
  <cp:lastPrinted>2022-05-19T08:06:10Z</cp:lastPrinted>
  <dcterms:created xsi:type="dcterms:W3CDTF">2005-03-22T08:31:09Z</dcterms:created>
  <dcterms:modified xsi:type="dcterms:W3CDTF">2025-04-01T08:18:40Z</dcterms:modified>
</cp:coreProperties>
</file>